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E:\Project\2025\AI powered Chatbot\RFQ Document Review\Technical\"/>
    </mc:Choice>
  </mc:AlternateContent>
  <xr:revisionPtr revIDLastSave="0" documentId="8_{9F9BC1D7-A2FB-4EAA-85C3-73F2B3BFA7B4}" xr6:coauthVersionLast="47" xr6:coauthVersionMax="47" xr10:uidLastSave="{00000000-0000-0000-0000-000000000000}"/>
  <bookViews>
    <workbookView xWindow="-110" yWindow="-110" windowWidth="19420" windowHeight="10420" tabRatio="800" firstSheet="2" activeTab="7" xr2:uid="{00000000-000D-0000-FFFF-FFFF00000000}"/>
  </bookViews>
  <sheets>
    <sheet name="Hardware Requirement Details" sheetId="27" r:id="rId1"/>
    <sheet name="Infra-Planning" sheetId="32" r:id="rId2"/>
    <sheet name="Application Diagram" sheetId="30" r:id="rId3"/>
    <sheet name="Infra Diagram" sheetId="31" r:id="rId4"/>
    <sheet name="Dashboard" sheetId="21" state="hidden" r:id="rId5"/>
    <sheet name="Infra- Hardware-Software-Plat" sheetId="6" r:id="rId6"/>
    <sheet name="Information Security Checklist" sheetId="33" r:id="rId7"/>
    <sheet name="ITG Checklist" sheetId="34" r:id="rId8"/>
    <sheet name="Sheet1" sheetId="11" state="hidden" r:id="rId9"/>
    <sheet name="API " sheetId="25" state="hidden" r:id="rId10"/>
    <sheet name="List" sheetId="3" state="hidden" r:id="rId11"/>
  </sheets>
  <definedNames>
    <definedName name="_xlnm._FilterDatabase" localSheetId="5" hidden="1">'Infra- Hardware-Software-Plat'!$A$2:$E$29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21" l="1"/>
  <c r="K7" i="21"/>
  <c r="H7" i="21"/>
  <c r="G7" i="21"/>
  <c r="D7" i="21"/>
  <c r="C7" i="21"/>
  <c r="L6" i="21"/>
  <c r="K6" i="21"/>
  <c r="M6" i="21" s="1"/>
  <c r="H6" i="21"/>
  <c r="G6" i="21"/>
  <c r="D6" i="21"/>
  <c r="E6" i="21" s="1"/>
  <c r="C6" i="21"/>
  <c r="L5" i="21"/>
  <c r="K5" i="21"/>
  <c r="M5" i="21" s="1"/>
  <c r="M8" i="21" s="1"/>
  <c r="M9" i="21" s="1"/>
  <c r="H5" i="21"/>
  <c r="G5" i="21"/>
  <c r="I5" i="21" s="1"/>
  <c r="I8" i="21" s="1"/>
  <c r="I9" i="21" s="1"/>
  <c r="D5" i="21"/>
  <c r="C5" i="21"/>
  <c r="E5" i="21" s="1"/>
  <c r="E8" i="21" s="1"/>
  <c r="E9" i="21" s="1"/>
  <c r="L4" i="21"/>
  <c r="K4" i="21"/>
  <c r="H4" i="21"/>
  <c r="G4" i="21"/>
  <c r="D4" i="21"/>
  <c r="C4" i="21"/>
  <c r="I6" i="21" l="1"/>
  <c r="G9" i="21"/>
  <c r="I10" i="21"/>
  <c r="G10" i="21" s="1"/>
  <c r="K9" i="21"/>
  <c r="M10" i="21"/>
  <c r="K10" i="21" s="1"/>
  <c r="E10" i="21"/>
  <c r="C10" i="21" s="1"/>
  <c r="C9" i="21"/>
  <c r="H13" i="21"/>
  <c r="H14" i="21" l="1"/>
  <c r="I13" i="21"/>
  <c r="I14" i="21" s="1"/>
</calcChain>
</file>

<file path=xl/sharedStrings.xml><?xml version="1.0" encoding="utf-8"?>
<sst xmlns="http://schemas.openxmlformats.org/spreadsheetml/2006/main" count="561" uniqueCount="357">
  <si>
    <t>Major</t>
  </si>
  <si>
    <t>Minor</t>
  </si>
  <si>
    <t>Critical</t>
  </si>
  <si>
    <t>Criteria</t>
  </si>
  <si>
    <t>N/A</t>
  </si>
  <si>
    <t>Compliant</t>
  </si>
  <si>
    <t>Non Compliant</t>
  </si>
  <si>
    <t>Partial Compliant</t>
  </si>
  <si>
    <t>Comment</t>
  </si>
  <si>
    <t>Application Security</t>
  </si>
  <si>
    <t>Infra Security</t>
  </si>
  <si>
    <t>Data Security</t>
  </si>
  <si>
    <t>Medium</t>
  </si>
  <si>
    <t>High</t>
  </si>
  <si>
    <t>Severity
Score</t>
  </si>
  <si>
    <t>Over All Rating</t>
  </si>
  <si>
    <t>Compliance Status</t>
  </si>
  <si>
    <t>Severity 
Score</t>
  </si>
  <si>
    <t>Over All Severity Score</t>
  </si>
  <si>
    <t>Severity Score: Medium: &gt;=11&lt;=18; High: &gt;18</t>
  </si>
  <si>
    <t>S/L</t>
  </si>
  <si>
    <t>Passwords, security tokens, and API keys should not appear in the URL</t>
  </si>
  <si>
    <t>Prevent Sensitive information in HTTP requests</t>
  </si>
  <si>
    <t xml:space="preserve">Respond with generic error messages - avoid revealing details of the failure with technical details (e.g. call stacks or other internal hints).
</t>
  </si>
  <si>
    <t>Error handling</t>
  </si>
  <si>
    <r>
      <t xml:space="preserve">Do NOT simply copy the </t>
    </r>
    <r>
      <rPr>
        <i/>
        <sz val="11"/>
        <color theme="1"/>
        <rFont val="Calibri"/>
        <family val="2"/>
        <scheme val="minor"/>
      </rPr>
      <t>Accept</t>
    </r>
    <r>
      <rPr>
        <sz val="11"/>
        <color theme="1"/>
        <rFont val="Calibri"/>
        <family val="2"/>
        <scheme val="minor"/>
      </rPr>
      <t xml:space="preserve"> header to the </t>
    </r>
    <r>
      <rPr>
        <i/>
        <sz val="11"/>
        <color theme="1"/>
        <rFont val="Calibri"/>
        <family val="2"/>
        <scheme val="minor"/>
      </rPr>
      <t>Content-type</t>
    </r>
    <r>
      <rPr>
        <sz val="11"/>
        <color theme="1"/>
        <rFont val="Calibri"/>
        <family val="2"/>
        <scheme val="minor"/>
      </rPr>
      <t xml:space="preserve"> header of the response.
Reject the request (ideally with a </t>
    </r>
    <r>
      <rPr>
        <i/>
        <sz val="11"/>
        <color theme="1"/>
        <rFont val="Calibri"/>
        <family val="2"/>
        <scheme val="minor"/>
      </rPr>
      <t>406</t>
    </r>
    <r>
      <rPr>
        <sz val="11"/>
        <color theme="1"/>
        <rFont val="Calibri"/>
        <family val="2"/>
        <scheme val="minor"/>
      </rPr>
      <t xml:space="preserve"> </t>
    </r>
    <r>
      <rPr>
        <i/>
        <sz val="11"/>
        <color theme="1"/>
        <rFont val="Calibri"/>
        <family val="2"/>
        <scheme val="minor"/>
      </rPr>
      <t>Not Acceptable</t>
    </r>
    <r>
      <rPr>
        <sz val="11"/>
        <color theme="1"/>
        <rFont val="Calibri"/>
        <family val="2"/>
        <scheme val="minor"/>
      </rPr>
      <t xml:space="preserve"> response) if the </t>
    </r>
    <r>
      <rPr>
        <i/>
        <sz val="11"/>
        <color theme="1"/>
        <rFont val="Calibri"/>
        <family val="2"/>
        <scheme val="minor"/>
      </rPr>
      <t>Accept</t>
    </r>
    <r>
      <rPr>
        <sz val="11"/>
        <color theme="1"/>
        <rFont val="Calibri"/>
        <family val="2"/>
        <scheme val="minor"/>
      </rPr>
      <t xml:space="preserve"> header does not specifically contain one of the allowable types.
</t>
    </r>
  </si>
  <si>
    <t>Send safe response content types</t>
  </si>
  <si>
    <t>Reject requests containing unexpected or missing content type headers with HTTP response status</t>
  </si>
  <si>
    <t>Validate request content types</t>
  </si>
  <si>
    <t xml:space="preserve">Sufficient logging should be implemented. </t>
  </si>
  <si>
    <t>Logging &amp; Monitoring</t>
  </si>
  <si>
    <t>Restrict the API from unauthorized host to access. Only whitelisting host should get access to the API</t>
  </si>
  <si>
    <t>Proper Assets Management/Whitelisting</t>
  </si>
  <si>
    <t>Parameterized the input to prevent SQL injection. Achieve an implicit input validation by using strong types like numbers, booleans, dates, times or fixed data ranges in API parameters</t>
  </si>
  <si>
    <t>SQL Injection</t>
  </si>
  <si>
    <t>Secure the HTTP headers, remove unnecessary HTTP methods, permissive Cross-Origin resource sharing (CORS), and customize verbose error messages containing sensitive information.</t>
  </si>
  <si>
    <t>Security Configuration</t>
  </si>
  <si>
    <t>Binding client provided data (e.g., JSON) to data models, with proper properties filtering based on an allowlist</t>
  </si>
  <si>
    <t>Mass Assignment</t>
  </si>
  <si>
    <t>Access control policies with different hierarchies, groups, and roles, and an separation between administrative and regular functions</t>
  </si>
  <si>
    <t>Function Level Authorization</t>
  </si>
  <si>
    <t>APIs should impose restrictions on the size or number of resources that can be requested by the client/user</t>
  </si>
  <si>
    <t>Resources &amp; Rate Limiting</t>
  </si>
  <si>
    <t>It is recommended that the API keys expire at some point to make it more difficult for an attacker to come across a valid API key</t>
  </si>
  <si>
    <t xml:space="preserve"> API Keys &amp; Cookies expiration time</t>
  </si>
  <si>
    <t xml:space="preserve">Configure the data field with input validation and parameterized </t>
  </si>
  <si>
    <t>Input Validation</t>
  </si>
  <si>
    <t>APIs should have documentation on how to use and execute the API requests. ensuring all API parameters are documented, and only the authorized user is able to execute these requests.</t>
  </si>
  <si>
    <t>Check Parameters</t>
  </si>
  <si>
    <t>Expose only allowed  object properties considering their individual sensitivity, relying on clients to perform the data filtering before displaying</t>
  </si>
  <si>
    <t>Restrict Excessive Data Exposure</t>
  </si>
  <si>
    <t>Ensure that any data that is being requested is coming from an authorized source. Validation with an API key that is registered and valid. Apply JWT/Oauth 2/Bearer token etc.</t>
  </si>
  <si>
    <t>Authentication Method</t>
  </si>
  <si>
    <t xml:space="preserve">Object level authorization checks should be considered in every function that accesses a data source using an input from the source. </t>
  </si>
  <si>
    <t>Object Level Authorization</t>
  </si>
  <si>
    <t>Encryption in transmit</t>
  </si>
  <si>
    <t>Status</t>
  </si>
  <si>
    <t>Description</t>
  </si>
  <si>
    <t>Control</t>
  </si>
  <si>
    <t>API Documentation</t>
  </si>
  <si>
    <t>There should be API documentation of all sample input and response</t>
  </si>
  <si>
    <t>Remarks</t>
  </si>
  <si>
    <t>Deploy encryption (HTTPS) in transmit level</t>
  </si>
  <si>
    <t>Sly</t>
  </si>
  <si>
    <t>Production</t>
  </si>
  <si>
    <t>DC</t>
  </si>
  <si>
    <t>Prod/UAT/Dev</t>
  </si>
  <si>
    <t>DC/DR</t>
  </si>
  <si>
    <t>UAT</t>
  </si>
  <si>
    <t>Development</t>
  </si>
  <si>
    <t>DR</t>
  </si>
  <si>
    <t>Infrastructure  Checklist
ITSM
City Bank PLC.</t>
  </si>
  <si>
    <t>4.1 Performance requirements have been given required by server support  for system configuration.</t>
  </si>
  <si>
    <t>4.2 Satisfactory capacity estimates need to completed based on load test.</t>
  </si>
  <si>
    <t>4.4 Plan for application, system, database, and network tuning need to define</t>
  </si>
  <si>
    <t>Minimum end user BW Requirment</t>
  </si>
  <si>
    <t>UAT, SIT, PROD</t>
  </si>
  <si>
    <t>Application Vendor Feedback</t>
  </si>
  <si>
    <t>Network &amp; Application Architecture with traffic flow.</t>
  </si>
  <si>
    <t xml:space="preserve">Supported OS(windows/linux/Solaris) </t>
  </si>
  <si>
    <t>Supported Database (Oracle, etc)</t>
  </si>
  <si>
    <t>High Availability Plan</t>
  </si>
  <si>
    <t>Applciation Tier (web, app and DB) Modality</t>
  </si>
  <si>
    <t>DR Readiness (Realtime or Standalone) ?</t>
  </si>
  <si>
    <t>Backup/Restoration Process</t>
  </si>
  <si>
    <t>Version Controlling/Deployment ?</t>
  </si>
  <si>
    <t>Hardware/System/Platform</t>
  </si>
  <si>
    <t>Hardware requirements considering DC &amp; DR (At least 5 Years Projection) with Proper TPS and Hit</t>
  </si>
  <si>
    <t>The installation and configuration requirements have been met based on requirements:</t>
  </si>
  <si>
    <t>Platform Implementation way forward (Monolothic and Microservice Platform Details, if any)</t>
  </si>
  <si>
    <t>Real time Redundancy system for DR Platform and Architecture Details required</t>
  </si>
  <si>
    <t>What is the Technical Backend (Operating System, DB, etc)</t>
  </si>
  <si>
    <t>Backup Procedure and Restore process (App &amp; DB)</t>
  </si>
  <si>
    <t>What is the Infrastructure software Required to prepare Environment</t>
  </si>
  <si>
    <t>What is the Application software  and Frontend required</t>
  </si>
  <si>
    <t>SSL Certificate Required and supported for fronthand and backand</t>
  </si>
  <si>
    <t>Application Port and communication area</t>
  </si>
  <si>
    <t>End user device</t>
  </si>
  <si>
    <t>Required hardware devices (PCs, printers, etc.)  As platform is running through Web</t>
  </si>
  <si>
    <t>Performance</t>
  </si>
  <si>
    <t>4.3 How monitoring and performance Ensure with platform name</t>
  </si>
  <si>
    <t>Application</t>
  </si>
  <si>
    <t>DB</t>
  </si>
  <si>
    <t>Web</t>
  </si>
  <si>
    <t>Storage/Mount Point/Sizing</t>
  </si>
  <si>
    <t>Number Server/HA</t>
  </si>
  <si>
    <t>Is your application Hardware Load Balancer Supported?</t>
  </si>
  <si>
    <t>is your application monolithic/microservice supported? Please make sure which one</t>
  </si>
  <si>
    <t>Partner's Feedback</t>
  </si>
  <si>
    <t>Proposed Application Flow/Diagram - Confirm it Here</t>
  </si>
  <si>
    <t>Proposed Application Network FLow Diagram - Confirm it here</t>
  </si>
  <si>
    <t>Quaries</t>
  </si>
  <si>
    <t>1. Compute Requirements</t>
  </si>
  <si>
    <t>Auto-scaling capabilities for peak usage (based on concurrent sessions)</t>
  </si>
  <si>
    <t>2. Storage Requirements</t>
  </si>
  <si>
    <t>Total storage required for:</t>
  </si>
  <si>
    <t>Model hosting</t>
  </si>
  <si>
    <t>Logs and transcripts</t>
  </si>
  <si>
    <t>Training data and analytics</t>
  </si>
  <si>
    <t>Type of storage: SSD, object storage (e.g., S3-compatible), etc.</t>
  </si>
  <si>
    <t>Retention policy for chat logs and metadata</t>
  </si>
  <si>
    <t>3. Networking</t>
  </si>
  <si>
    <t>Bandwidth requirements for real-time responses</t>
  </si>
  <si>
    <t>Low-latency internal network for service-to-service calls</t>
  </si>
  <si>
    <t>Required ports and protocols</t>
  </si>
  <si>
    <t>4. Security &amp; Compliance</t>
  </si>
  <si>
    <t>Support for TLS 1.2 or higher</t>
  </si>
  <si>
    <t>Data encryption at rest and in transit</t>
  </si>
  <si>
    <t>Role-Based Access Control (RBAC)</t>
  </si>
  <si>
    <t>Secure key and secret management</t>
  </si>
  <si>
    <t>Audit logging support</t>
  </si>
  <si>
    <t>5. Deployment Options</t>
  </si>
  <si>
    <t>Private Cloud compatible (VM-based, containerized, or Kubernetes support)</t>
  </si>
  <si>
    <t>On-prem deployment (if required) — specify VM/OS/hypervisor compatibility</t>
  </si>
  <si>
    <t>High availability and disaster recovery architecture</t>
  </si>
  <si>
    <t>Edge deployment options (if applicable)</t>
  </si>
  <si>
    <t>7. Monitoring &amp; Observability</t>
  </si>
  <si>
    <t>Real-time logs, metrics, and alerting support</t>
  </si>
  <si>
    <t>Health check endpoints</t>
  </si>
  <si>
    <t>8. Backup &amp; Recovery</t>
  </si>
  <si>
    <t>Support for daily incremental backups and full weekly backups</t>
  </si>
  <si>
    <t>Automated restore process documentation</t>
  </si>
  <si>
    <t>9. AI/Model Infrastructure (if using custom models)</t>
  </si>
  <si>
    <t>Support for model training pipelines</t>
  </si>
  <si>
    <t>Inference latency requirements</t>
  </si>
  <si>
    <t>Option to bring-your-own-model (BYOM)</t>
  </si>
  <si>
    <t>Fine-tuning capability on proprietary data</t>
  </si>
  <si>
    <t>10. Support &amp; Licensing</t>
  </si>
  <si>
    <t>Infrastructure-level support expectations (hardware, OS, container platform)</t>
  </si>
  <si>
    <t>Partners Feedback</t>
  </si>
  <si>
    <t>Comments</t>
  </si>
  <si>
    <t>Minimum/Recommended vCPU and RAM per instance</t>
  </si>
  <si>
    <t>API endpoint exposure: internal, external, or hybrid</t>
  </si>
  <si>
    <t>Compliance with standards: PCIDSS, etc</t>
  </si>
  <si>
    <t>Compatibility monitoring tools (e.g., Prometheus, Grafana, Zabbix)</t>
  </si>
  <si>
    <t>Any License if anything required</t>
  </si>
  <si>
    <t>GPU requirements (if any), Please mentioned with server and specefic items</t>
  </si>
  <si>
    <t>Sl. #</t>
  </si>
  <si>
    <t>Area</t>
  </si>
  <si>
    <t>Scope</t>
  </si>
  <si>
    <t>Details</t>
  </si>
  <si>
    <t>Response</t>
  </si>
  <si>
    <t>ITG Comments</t>
  </si>
  <si>
    <t>Add extra sheets, or include attachments, if necessary</t>
  </si>
  <si>
    <t>Information Security</t>
  </si>
  <si>
    <t>Access Logging</t>
  </si>
  <si>
    <t>Ability to keep proper access log</t>
  </si>
  <si>
    <t>Last login time information should be shown in the application after scuccessful login</t>
  </si>
  <si>
    <t>User activity log from login to logout should be available as a feature in the application (Eg- Audit Log)</t>
  </si>
  <si>
    <t>API Security: API Documentation</t>
  </si>
  <si>
    <t>API Security: Authentication Method</t>
  </si>
  <si>
    <t>Ensure that any data that is being requested is coming from an authorized source. Validation with an API key that is registered and valid. Apply authentication through credential based/JWT/Oauth 2/Bearer token etc.</t>
  </si>
  <si>
    <t>API Security: Mass Assignment</t>
  </si>
  <si>
    <t>Binding client provided data (e.g., JSON) to data models, with proper properties filtering based on an allow list</t>
  </si>
  <si>
    <t>API Security: Object Level Authorization</t>
  </si>
  <si>
    <t>API Security: Prevent Sensitive information in HTTP requests</t>
  </si>
  <si>
    <t>API Security: Proper Assets Management/Whitelisting</t>
  </si>
  <si>
    <t>API Security: Quantam safe computing support</t>
  </si>
  <si>
    <t>The proposed harware/software solution supoprt the quantam safe computing</t>
  </si>
  <si>
    <t>API Security: Resources &amp; Rate Limiting</t>
  </si>
  <si>
    <t>API Security: Restrict Excessive Data Exposure</t>
  </si>
  <si>
    <t>API Security: SQL Injection</t>
  </si>
  <si>
    <t>Application Configuration</t>
  </si>
  <si>
    <t>The application should have configurable option to select geo-location and IP based access restriction.</t>
  </si>
  <si>
    <t>Application Monitoring Dashboard</t>
  </si>
  <si>
    <t>The solution should be equipped with a monitoring console/dashboard for its operation or an administration console/dashboard.</t>
  </si>
  <si>
    <t>Application and database server should be separate</t>
  </si>
  <si>
    <t xml:space="preserve">There should not be any dependency on application level to update the security patch of Operating System.
</t>
  </si>
  <si>
    <t>The application should use strong   encryption algorithm i.e AES. PKI should be considered where applicable</t>
  </si>
  <si>
    <t>Authentication failure response should not point only "user" or "password" rather show "Invalid username and/or password"</t>
  </si>
  <si>
    <t>The application should be capable of preventing unauthorized/malicious file upload</t>
  </si>
  <si>
    <t>Application Admin panel should be separate from end user's panel and never exposed to public internet</t>
  </si>
  <si>
    <t>Application source code/configuration file should not contain hard coded credential in clear text</t>
  </si>
  <si>
    <t>The component of the application should not have any compatability issue with latest Antivirus/Antimalware security solutions</t>
  </si>
  <si>
    <t>Minimum Operating System Baseline Standard with proper hardening should be ensured for Application and Database Server.</t>
  </si>
  <si>
    <t>The capacity and scalability should be checked for the application and database server for future enhancement.</t>
  </si>
  <si>
    <t>The application and database should support clustering/DR setup.</t>
  </si>
  <si>
    <t>Insecure Cipher Suites should be disabled</t>
  </si>
  <si>
    <t>Account lockout should be enabled for 'FAILED_LOGIN_ATTEMPTS</t>
  </si>
  <si>
    <t>The application should support system generated notification to admin (eg, any changes by administrator)</t>
  </si>
  <si>
    <t xml:space="preserve">The application should be capable of preventing duplicate user ID creation. </t>
  </si>
  <si>
    <t>Application shoud be compatible with latest OS version, Hot fixes and Patches</t>
  </si>
  <si>
    <t xml:space="preserve">Database should be secured with latest security patch </t>
  </si>
  <si>
    <t>Role based access should be used for Application and DB Users</t>
  </si>
  <si>
    <t>There should be list of ports and services required by the application and rest others should be disabled.</t>
  </si>
  <si>
    <t>Should have provision of quantum safe computing</t>
  </si>
  <si>
    <t>Product should have security assessment and Clearance from thirdparty ( Audit /risk assessment report)</t>
  </si>
  <si>
    <t>Application, API and Microservice Security</t>
  </si>
  <si>
    <t>Should maintain industry standard and best practices</t>
  </si>
  <si>
    <t>Audit trails</t>
  </si>
  <si>
    <t xml:space="preserve">Ensure Audit Trail is properly managed </t>
  </si>
  <si>
    <t>Audit Trail should be enabled in database</t>
  </si>
  <si>
    <t>Authentication and Authorization</t>
  </si>
  <si>
    <t>Authentication must be performed at the server side</t>
  </si>
  <si>
    <t>Browser Cookies</t>
  </si>
  <si>
    <t>Using of Session cookies shoud secure way.</t>
  </si>
  <si>
    <t>Peristent cookies should be encrypted. And expiry date of this cookies strictly maintained. Cookies attributes should be set properly.</t>
  </si>
  <si>
    <t>Browser Dependencies</t>
  </si>
  <si>
    <t>The application should not have any compatibility issues with specific web browser &amp; version.</t>
  </si>
  <si>
    <t>Cache Data Controlling</t>
  </si>
  <si>
    <t>Maximum Threshold Time limit should be configurable by CBL administration for removing any type of Cache/Temporary data.</t>
  </si>
  <si>
    <t>Central Regulatory Compliance</t>
  </si>
  <si>
    <t>System should comply with the Bangladesh Bank Security Compliance, Bangladesh Government Security Compliance and other regularity authority in time to time with no additional cost.</t>
  </si>
  <si>
    <t>Cloud Adoption</t>
  </si>
  <si>
    <t>In case of cloud service it should be as per regulatory guidance</t>
  </si>
  <si>
    <t>CSRF Token</t>
  </si>
  <si>
    <t>In every AJAX call it is highly recommendate that ensure the usibility of CSRF token.</t>
  </si>
  <si>
    <t>Customer Controlling</t>
  </si>
  <si>
    <t xml:space="preserve">The system should support block listing of users. So user can not sent the message. </t>
  </si>
  <si>
    <t>Customer Query Investigation</t>
  </si>
  <si>
    <t>All types of customer query history should store in CBL Database for future Investigation.</t>
  </si>
  <si>
    <t>Data Archiving</t>
  </si>
  <si>
    <t>The application should provide a mechanism to purge old data (after archival if required) while maintaining transactional integrity.</t>
  </si>
  <si>
    <t xml:space="preserve">Data Encryption and Transmission </t>
  </si>
  <si>
    <t>Ability to encrypt passwords and other sensitive data based on industry-standard encryption mechanisms while in transit or at rest.</t>
  </si>
  <si>
    <t>Secrets, such as passwords, should never be sent in the clear text</t>
  </si>
  <si>
    <t>Data privacy and protection</t>
  </si>
  <si>
    <t>Customer Data privacy and protection with GDPR compliance should be ensured if applicable. Bank customer data shouldn't be stored in channel. Bank data which is required for integration should be protected.</t>
  </si>
  <si>
    <t>Default settings should be changed like :
1. Ensure all default passwords are changed
2. Ensure all Sample data and system default users have been removed</t>
  </si>
  <si>
    <t>The SECURE_CONTROL_ setting need to be in place to control connection the DB server  for remote configuration of the listener.</t>
  </si>
  <si>
    <t xml:space="preserve">There should be IP whitelisting/restriction in database so that only authorized IP can be access database such as application server can connect </t>
  </si>
  <si>
    <t>The application should be compliant in accordance with PCI-DSS (specially applicable for cards)</t>
  </si>
  <si>
    <t>Solution should be PCI DSS, ISO 27001 and other Standardization</t>
  </si>
  <si>
    <t>Solution should have digital signature in place for nonrepudiation.</t>
  </si>
  <si>
    <t xml:space="preserve">Database integrity </t>
  </si>
  <si>
    <t>The system should apply checks to ensure that:
- no part of the database has been lost
- data within the system is consistent
- Information has been written to the database consistently.
- no unasuthorized modification</t>
  </si>
  <si>
    <t>Input Validation should be available to protect unnecessary / wrong items.
(a) Constrain input – decide what is allowed in the field
(b) Validate data – type, length, format, and range
(c) Reject “Non Compliant” input
(d) Sanitize Input – This can include stripping a null from the end of a user supplied string; escaping out values so they are treated as literals, and HTML or URL encoding to wrap data and treat it as a literal</t>
  </si>
  <si>
    <t>Integration with SOC/SIEM</t>
  </si>
  <si>
    <t>System should be able to integrate with Bank’s SOC/SIEM Environment for monitoring purpose.</t>
  </si>
  <si>
    <t>Maker-checker concept</t>
  </si>
  <si>
    <t>System must support make-checker separation of activity privileges between users and user groups.</t>
  </si>
  <si>
    <t>Masking</t>
  </si>
  <si>
    <t>All types of Services should be using only the last 4 digits of Card number or CIF or Account number</t>
  </si>
  <si>
    <t>Message Encryption</t>
  </si>
  <si>
    <t>End to End encryption for all message and over secured API.</t>
  </si>
  <si>
    <t>Multi Factor Authentication</t>
  </si>
  <si>
    <t>Ensure Multi factor authentication service with Bio- metric/token based in app  authentication process, with customer notification over secure channel. 
Ensure 2-factor authentication service in fund transfer, Beneficiary addition etc</t>
  </si>
  <si>
    <t>Over all Data Integrity</t>
  </si>
  <si>
    <t>URL encoding, HTML encoding, Encoded strings, Data Validation and Interpreter Injection, Delimiter and special characters escaping.</t>
  </si>
  <si>
    <t>Password Policy</t>
  </si>
  <si>
    <t>Should have password complexity with minumum 12 charactesrs, aging, lockout, encryption, MFA and, expiry, forgot password mechanism etc</t>
  </si>
  <si>
    <t>The application should prevent users for using password same as user ID/user name.</t>
  </si>
  <si>
    <t>The application should have feature to Force the end users to change password  after a certain days (60 or 90 days)</t>
  </si>
  <si>
    <t>"Remember me" functionality for password field need to be disabled</t>
  </si>
  <si>
    <t xml:space="preserve">There should be a notification for user password expiration in the application or via email. </t>
  </si>
  <si>
    <t>The application should support user self password change functionality.</t>
  </si>
  <si>
    <t>Prevent parameter tampering for Data Integrity</t>
  </si>
  <si>
    <t>Prevent parameter tampering as followings and not limited to:  
(e.g.: 
1. HTTP headers, such as REMOTE_ADDR, PROXY_VIA or similar
2. Environment variables, such as getenv() or via server properties
3. All GET, POST and Cookie data</t>
  </si>
  <si>
    <t>Regulatory Requirement</t>
  </si>
  <si>
    <t>Right to have Audit</t>
  </si>
  <si>
    <t>Secure Business Policy</t>
  </si>
  <si>
    <t>The solution provider must not disclose any information generated by Application or ChatBot</t>
  </si>
  <si>
    <t>Secure Channel</t>
  </si>
  <si>
    <t>Data should be exchanged over a secure channel between your device and all type of server. This information will be encrypted.</t>
  </si>
  <si>
    <t>The application should have Transport Layer (TLS/SSL) security to prevent the plaintext communication. Must be HTTPS and minimum supported TLS version is TLS1.2 and above</t>
  </si>
  <si>
    <t>The system must ensure the secure channel between cloud server and CBL Server.</t>
  </si>
  <si>
    <t xml:space="preserve">Security Audit Trail </t>
  </si>
  <si>
    <t>System must support the ability to generate robust security audit reports describing who, what, when and where security was assigned, modified or deleted. All activity log should be in the system</t>
  </si>
  <si>
    <t>Security framework</t>
  </si>
  <si>
    <t xml:space="preserve">Should support industry standard security framework like encryption, protection against injections, DoS or DDoS etc. </t>
  </si>
  <si>
    <t>Session management</t>
  </si>
  <si>
    <t>Application should prevent multiple login/session at the same time from different devices.</t>
  </si>
  <si>
    <t xml:space="preserve"> System must force time-out based on time parameters. Time out parameters should be flexible, based on job role and function. Also other security standard and best practices for session management should be followed</t>
  </si>
  <si>
    <t>If long authenticated sessions are allowed, periodically re-validate a user’s authorization to ensure that their privileges have not changed and if they have, log the user out and force them to re-authenticate.</t>
  </si>
  <si>
    <t>Shields from unauthorized access</t>
  </si>
  <si>
    <t>Shields the mobile application backend systems from any unauthorized access</t>
  </si>
  <si>
    <t>SMS/Alert Log</t>
  </si>
  <si>
    <t xml:space="preserve">Ensure SMS/Alert Trail is properly managed </t>
  </si>
  <si>
    <t>System Maintenance</t>
  </si>
  <si>
    <t>The application should provide a mechanism for Real Time purging while maintaining transactional integrity.</t>
  </si>
  <si>
    <t>Training</t>
  </si>
  <si>
    <t>Functional, Technical &amp; Administrative training must be provided.</t>
  </si>
  <si>
    <t>Updated Framework</t>
  </si>
  <si>
    <t>Latest application framework and database should be used.
Application and database shoud be compatible with latest OS version, Hot fixes and Patches</t>
  </si>
  <si>
    <t>User Access Management</t>
  </si>
  <si>
    <t>The application should have administrative reporting feature by which different administrative activities can be exported in CSV or pdf format</t>
  </si>
  <si>
    <t>There should be a user manual of the application for administrative purpose.</t>
  </si>
  <si>
    <t>There should be a user identification mechanism in the application. (eg: input comment or information)</t>
  </si>
  <si>
    <t>The User Access Administrative portal should provide report based on below criteria: User list with active/deactivate status, existing roles assigned  and  with details (e.g., which admin made the changes with creation date and time.) in excel format</t>
  </si>
  <si>
    <t>There should be a features to identify if a user is permanently or temporarily disabled.</t>
  </si>
  <si>
    <t>User Management should have facility to restrict or allow query rights to different users for different workgroups:
• Create user
• Edit user, Password reset, Activate/De-activate user
• Block/Unblock user, Delete user, User list with search
• Assign user role, Create role, Edit role, Delete role, Role list with search
• Assign permission to role</t>
  </si>
  <si>
    <t>Bulk user creation feature should be available (via csv or excel)</t>
  </si>
  <si>
    <t>Any user account should be modified/edited by only one Admin at a time. In parallel, if any Admin try to modify/edit any account which is being edited by another Admin at the same time, a notification will be pop up to second Admin</t>
  </si>
  <si>
    <t>Inactive user should be auto disabled after more than 90 days.</t>
  </si>
  <si>
    <t>The application access management should be integrated with SMTP server for updating the user regarding the changes via email.</t>
  </si>
  <si>
    <t>There should be an User Access Management with proper security</t>
  </si>
  <si>
    <t>The user ID naming convention should follow the company policy (like AD ID/employee ID instead of named user)</t>
  </si>
  <si>
    <t>User ID Login</t>
  </si>
  <si>
    <t>Should have check the user login preocess
- After registration for the 1st login the following details need to be avalable
a) Secure question
b) Mode of Operation
c) Authorization Mode (SMS / Email OTP, Software/ Hardware token)</t>
  </si>
  <si>
    <t>User ID Logout</t>
  </si>
  <si>
    <t>Should (aline with CBL policy) have options for the user to LOGOUT from the application</t>
  </si>
  <si>
    <t>The application should log out the user forcefully after certain time which should be confihurable and parameterized.</t>
  </si>
  <si>
    <t>Validation and encryption</t>
  </si>
  <si>
    <t>Must have proper validation and encryption in communication layer</t>
  </si>
  <si>
    <t>Vulnerability Protection</t>
  </si>
  <si>
    <t>Does the system able to protect itself from various application vulnerability issues like URL tampering, SQL Injection, cross site scripting etc including all the issues present on OWASP Top 10</t>
  </si>
  <si>
    <t>Mobile application security</t>
  </si>
  <si>
    <t xml:space="preserve">Application should prevent to install on rooted or jail broken device </t>
  </si>
  <si>
    <t>certificate pinning should be strongly enforced</t>
  </si>
  <si>
    <t>application debug mode should be disabled</t>
  </si>
  <si>
    <t>application must submit data in encryped in network layer and application layer</t>
  </si>
  <si>
    <t>SL</t>
  </si>
  <si>
    <t>Question</t>
  </si>
  <si>
    <t>Required documents</t>
  </si>
  <si>
    <t>Capacity of vendor workforce (Number of Human Resource)</t>
  </si>
  <si>
    <t>Document mentioning Employee numbers for business, technical and Support.</t>
  </si>
  <si>
    <t>Does the vendor carry out an extensive background check on its employees prior to their induction into its organization?</t>
  </si>
  <si>
    <t>Background verification record</t>
  </si>
  <si>
    <t>How is the process of employee termination being managed by the Vendor?</t>
  </si>
  <si>
    <t>Necessary Documentation</t>
  </si>
  <si>
    <t>Is there a formal disciplinary process for dealing with employees who have allegedly violated Company security policies and procedures?</t>
  </si>
  <si>
    <t>HR Policy</t>
  </si>
  <si>
    <t>Does the company allow BYOD? Specify What Devices Are Permitted.</t>
  </si>
  <si>
    <t>BYOD Policy</t>
  </si>
  <si>
    <t>Does the organization conduct periodic Information System audit?</t>
  </si>
  <si>
    <t>Last Information system audit report</t>
  </si>
  <si>
    <t>Does organization has information security policy in line with best practiced framework?</t>
  </si>
  <si>
    <t>Information security policy with Approval</t>
  </si>
  <si>
    <t>Organization must have awareness culture for security/cyber security? Periodic awareness session should be conducted.</t>
  </si>
  <si>
    <t>Awareness training record and material</t>
  </si>
  <si>
    <t>Organization must have service management culture for their customers, in line with ISO 20000 and ITIL</t>
  </si>
  <si>
    <t>Share Certification copy if any.</t>
  </si>
  <si>
    <t>Does the organization has any service management tool?</t>
  </si>
  <si>
    <t>A note containing Name of tools and functionality served</t>
  </si>
  <si>
    <t>Is there any periodic third party financial audit conducted?</t>
  </si>
  <si>
    <t>Financial audit report</t>
  </si>
  <si>
    <t>Does the organization maintain Change Management process?</t>
  </si>
  <si>
    <t>Change Request Policy and relevant form</t>
  </si>
  <si>
    <t>Nature of business according to trade license</t>
  </si>
  <si>
    <t>Trade license</t>
  </si>
  <si>
    <t>Does a BCP plan guide the continuity of business operations at the time of a disaster?</t>
  </si>
  <si>
    <t>Approval of BCP document and index of the document</t>
  </si>
  <si>
    <t>What is the Service deliver objective (SDO) for support</t>
  </si>
  <si>
    <t>Incident response plan</t>
  </si>
  <si>
    <t>Approval of Incident response plan document and index of the document</t>
  </si>
  <si>
    <t>Capability Maturity Model Integration (CMMI) certification ( If available)</t>
  </si>
  <si>
    <t>Share the certification copy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</si>
</sst>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0"/>
      <color theme="1"/>
      <name val="Calibri"/>
      <family val="2"/>
      <scheme val="minor"/>
    </font>
    <font>
      <sz val="11"/>
      <color theme="1"/>
      <name val="Calibri"/>
      <family val="2"/>
      <scheme val="minor"/>
    </font>
    <font>
      <sz val="10"/>
      <name val="Arial"/>
      <family val="2"/>
    </font>
    <font>
      <b/>
      <sz val="11"/>
      <color theme="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4"/>
      <color theme="1"/>
      <name val="Calibri"/>
      <family val="2"/>
      <scheme val="minor"/>
    </font>
    <font>
      <b/>
      <sz val="12"/>
      <color theme="0"/>
      <name val="Calibri"/>
      <family val="2"/>
      <scheme val="minor"/>
    </font>
    <font>
      <sz val="12"/>
      <color theme="1"/>
      <name val="Calibri"/>
      <family val="2"/>
      <scheme val="minor"/>
    </font>
    <font>
      <sz val="11"/>
      <color theme="0"/>
      <name val="Calibri"/>
      <family val="2"/>
      <scheme val="minor"/>
    </font>
    <font>
      <b/>
      <sz val="14"/>
      <color theme="1"/>
      <name val="Arial Black"/>
      <family val="2"/>
    </font>
    <font>
      <b/>
      <sz val="14"/>
      <name val="Arial Black"/>
      <family val="2"/>
    </font>
    <font>
      <sz val="9"/>
      <color theme="0"/>
      <name val="Calibri"/>
      <family val="2"/>
      <scheme val="minor"/>
    </font>
    <font>
      <sz val="11"/>
      <color theme="1"/>
      <name val="Arial Black"/>
      <family val="2"/>
    </font>
    <font>
      <b/>
      <sz val="10"/>
      <color theme="1"/>
      <name val="Arial Black"/>
      <family val="2"/>
    </font>
    <font>
      <sz val="10"/>
      <color theme="1"/>
      <name val="Arial Black"/>
      <family val="2"/>
    </font>
    <font>
      <i/>
      <sz val="10"/>
      <color theme="1"/>
      <name val="Calibri"/>
      <family val="2"/>
      <scheme val="minor"/>
    </font>
    <font>
      <b/>
      <sz val="12"/>
      <name val="Arial Black"/>
      <family val="2"/>
    </font>
    <font>
      <b/>
      <sz val="12"/>
      <color theme="1"/>
      <name val="Arial Black"/>
      <family val="2"/>
    </font>
    <font>
      <sz val="11"/>
      <name val="Calibri"/>
      <family val="2"/>
      <scheme val="minor"/>
    </font>
    <font>
      <i/>
      <sz val="11"/>
      <color theme="1"/>
      <name val="Calibri"/>
      <family val="2"/>
      <scheme val="minor"/>
    </font>
    <font>
      <b/>
      <sz val="11"/>
      <color rgb="FF000000"/>
      <name val="Calibri"/>
      <family val="2"/>
      <scheme val="minor"/>
    </font>
    <font>
      <sz val="11"/>
      <color rgb="FF000000"/>
      <name val="Calibri"/>
      <family val="2"/>
      <scheme val="minor"/>
    </font>
    <font>
      <b/>
      <sz val="12"/>
      <name val="Calibri"/>
      <family val="2"/>
      <scheme val="minor"/>
    </font>
    <font>
      <b/>
      <sz val="14"/>
      <name val="Calibri"/>
      <family val="2"/>
      <scheme val="minor"/>
    </font>
    <font>
      <b/>
      <sz val="11"/>
      <name val="Calibri"/>
      <family val="2"/>
      <scheme val="minor"/>
    </font>
  </fonts>
  <fills count="11">
    <fill>
      <patternFill patternType="none"/>
    </fill>
    <fill>
      <patternFill patternType="gray125"/>
    </fill>
    <fill>
      <patternFill patternType="solid">
        <fgColor theme="5" tint="0.39997558519241921"/>
        <bgColor indexed="64"/>
      </patternFill>
    </fill>
    <fill>
      <patternFill patternType="solid">
        <fgColor rgb="FF002060"/>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0FEFC"/>
        <bgColor indexed="64"/>
      </patternFill>
    </fill>
    <fill>
      <patternFill patternType="solid">
        <fgColor theme="0" tint="-4.9989318521683403E-2"/>
        <bgColor indexed="64"/>
      </patternFill>
    </fill>
    <fill>
      <patternFill patternType="solid">
        <fgColor rgb="FFD9D9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4">
    <xf numFmtId="0" fontId="0" fillId="0" borderId="0"/>
    <xf numFmtId="0" fontId="3" fillId="0" borderId="0"/>
    <xf numFmtId="0" fontId="1" fillId="0" borderId="0"/>
    <xf numFmtId="0" fontId="2" fillId="0" borderId="0"/>
  </cellStyleXfs>
  <cellXfs count="131">
    <xf numFmtId="0" fontId="0" fillId="0" borderId="0" xfId="0"/>
    <xf numFmtId="0" fontId="0" fillId="0" borderId="0" xfId="0" applyAlignment="1" applyProtection="1">
      <alignment horizontal="left" vertical="top" wrapText="1"/>
      <protection locked="0"/>
    </xf>
    <xf numFmtId="0" fontId="0" fillId="0" borderId="0" xfId="0" applyAlignment="1" applyProtection="1">
      <alignment vertical="top"/>
      <protection locked="0"/>
    </xf>
    <xf numFmtId="0" fontId="10" fillId="0" borderId="0" xfId="0" applyFont="1" applyAlignment="1" applyProtection="1">
      <alignment vertical="top"/>
      <protection locked="0"/>
    </xf>
    <xf numFmtId="0" fontId="0" fillId="0" borderId="0" xfId="0" applyAlignment="1" applyProtection="1">
      <alignment horizontal="center" vertical="center"/>
      <protection locked="0"/>
    </xf>
    <xf numFmtId="0" fontId="4" fillId="0" borderId="0" xfId="0" applyFont="1" applyAlignment="1">
      <alignment horizontal="center" vertical="center"/>
    </xf>
    <xf numFmtId="0" fontId="11" fillId="4" borderId="1" xfId="0" applyFont="1" applyFill="1" applyBorder="1" applyAlignment="1">
      <alignment horizontal="center" vertical="center"/>
    </xf>
    <xf numFmtId="0" fontId="4" fillId="4" borderId="18" xfId="0" applyFont="1" applyFill="1" applyBorder="1" applyAlignment="1">
      <alignment horizontal="center" vertical="center" wrapText="1"/>
    </xf>
    <xf numFmtId="0" fontId="4" fillId="0" borderId="0" xfId="0" applyFont="1" applyAlignment="1">
      <alignment horizontal="center" vertical="center" wrapText="1"/>
    </xf>
    <xf numFmtId="0" fontId="11" fillId="3" borderId="19" xfId="0" applyFont="1" applyFill="1" applyBorder="1" applyAlignment="1">
      <alignment horizontal="center" vertical="center"/>
    </xf>
    <xf numFmtId="0" fontId="11" fillId="3" borderId="1" xfId="0" applyFont="1" applyFill="1" applyBorder="1" applyAlignment="1">
      <alignment horizontal="center" vertical="center"/>
    </xf>
    <xf numFmtId="0" fontId="4" fillId="3" borderId="18" xfId="0" applyFont="1" applyFill="1" applyBorder="1" applyAlignment="1">
      <alignment horizontal="center" vertical="center" wrapText="1"/>
    </xf>
    <xf numFmtId="0" fontId="4" fillId="4" borderId="19" xfId="0" applyFont="1" applyFill="1" applyBorder="1" applyAlignment="1">
      <alignment horizontal="center" vertical="center"/>
    </xf>
    <xf numFmtId="0" fontId="4" fillId="4" borderId="1" xfId="0" applyFont="1" applyFill="1" applyBorder="1" applyAlignment="1">
      <alignment horizontal="center" vertical="center"/>
    </xf>
    <xf numFmtId="0" fontId="5" fillId="2" borderId="19" xfId="0" applyFont="1" applyFill="1" applyBorder="1"/>
    <xf numFmtId="0" fontId="0" fillId="0" borderId="1" xfId="0" applyBorder="1" applyAlignment="1">
      <alignment horizontal="center" vertical="center"/>
    </xf>
    <xf numFmtId="0" fontId="0" fillId="0" borderId="20" xfId="0" applyBorder="1" applyAlignment="1">
      <alignment horizontal="center" vertical="center"/>
    </xf>
    <xf numFmtId="0" fontId="0" fillId="0" borderId="0" xfId="0" applyAlignment="1">
      <alignment horizontal="center" vertical="center"/>
    </xf>
    <xf numFmtId="0" fontId="0" fillId="0" borderId="19" xfId="0" applyBorder="1" applyAlignment="1">
      <alignment horizontal="center" vertical="center"/>
    </xf>
    <xf numFmtId="0" fontId="5" fillId="0" borderId="20" xfId="0" applyFont="1" applyBorder="1" applyAlignment="1">
      <alignment horizontal="center" vertical="center"/>
    </xf>
    <xf numFmtId="0" fontId="5" fillId="2" borderId="9" xfId="0" applyFont="1" applyFill="1" applyBorder="1"/>
    <xf numFmtId="1" fontId="0" fillId="0" borderId="20" xfId="0" applyNumberFormat="1" applyBorder="1" applyAlignment="1">
      <alignment horizontal="center" vertical="center"/>
    </xf>
    <xf numFmtId="1" fontId="0" fillId="0" borderId="0" xfId="0" applyNumberFormat="1" applyAlignment="1">
      <alignment horizontal="center" vertical="center"/>
    </xf>
    <xf numFmtId="0" fontId="5" fillId="2" borderId="21" xfId="0" applyFont="1" applyFill="1" applyBorder="1"/>
    <xf numFmtId="0" fontId="0" fillId="0" borderId="22" xfId="0"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5" fillId="0" borderId="23" xfId="0" applyFont="1" applyBorder="1" applyAlignment="1">
      <alignment horizontal="center" vertical="center"/>
    </xf>
    <xf numFmtId="0" fontId="11" fillId="0" borderId="0" xfId="0" applyFont="1"/>
    <xf numFmtId="0" fontId="11" fillId="0" borderId="0" xfId="0" applyFont="1" applyAlignment="1">
      <alignment horizontal="center" vertical="center"/>
    </xf>
    <xf numFmtId="1" fontId="14" fillId="0" borderId="0" xfId="0" applyNumberFormat="1" applyFont="1" applyAlignment="1">
      <alignment horizontal="center" vertical="center"/>
    </xf>
    <xf numFmtId="1" fontId="13" fillId="0" borderId="0" xfId="0" applyNumberFormat="1" applyFont="1" applyAlignment="1">
      <alignment horizontal="center" vertical="center"/>
    </xf>
    <xf numFmtId="1" fontId="12" fillId="0" borderId="0" xfId="0" applyNumberFormat="1" applyFont="1" applyAlignment="1">
      <alignment horizontal="center" vertical="center"/>
    </xf>
    <xf numFmtId="49" fontId="0" fillId="0" borderId="0" xfId="0" applyNumberFormat="1"/>
    <xf numFmtId="1" fontId="15" fillId="0" borderId="13" xfId="0" applyNumberFormat="1" applyFont="1" applyBorder="1" applyAlignment="1">
      <alignment horizontal="center" vertical="center"/>
    </xf>
    <xf numFmtId="0" fontId="1" fillId="0" borderId="0" xfId="0" applyFont="1"/>
    <xf numFmtId="0" fontId="6" fillId="0" borderId="13" xfId="0" applyFont="1" applyBorder="1" applyAlignment="1">
      <alignment horizontal="center" vertical="center"/>
    </xf>
    <xf numFmtId="0" fontId="6" fillId="6" borderId="13" xfId="0" applyFont="1" applyFill="1" applyBorder="1" applyAlignment="1">
      <alignment horizontal="center" vertical="center" wrapText="1"/>
    </xf>
    <xf numFmtId="1" fontId="1" fillId="0" borderId="13" xfId="0" applyNumberFormat="1" applyFont="1" applyBorder="1" applyAlignment="1">
      <alignment horizontal="center" vertical="center"/>
    </xf>
    <xf numFmtId="0" fontId="15" fillId="0" borderId="13" xfId="0" applyFont="1" applyBorder="1" applyAlignment="1">
      <alignment horizontal="center" vertical="center"/>
    </xf>
    <xf numFmtId="1" fontId="19" fillId="0" borderId="13" xfId="0" applyNumberFormat="1" applyFont="1" applyBorder="1" applyAlignment="1">
      <alignment horizontal="center" vertical="center"/>
    </xf>
    <xf numFmtId="1" fontId="20" fillId="0" borderId="13" xfId="0" applyNumberFormat="1" applyFont="1" applyBorder="1" applyAlignment="1">
      <alignment horizontal="center" vertical="center"/>
    </xf>
    <xf numFmtId="0" fontId="6" fillId="0" borderId="13" xfId="0" applyFont="1" applyBorder="1" applyAlignment="1">
      <alignment horizontal="center" vertical="center" wrapText="1"/>
    </xf>
    <xf numFmtId="0" fontId="0" fillId="0" borderId="13" xfId="0" applyBorder="1" applyAlignment="1">
      <alignment horizontal="center" vertical="center"/>
    </xf>
    <xf numFmtId="0" fontId="0" fillId="0" borderId="1" xfId="0" applyBorder="1" applyAlignment="1">
      <alignment wrapText="1"/>
    </xf>
    <xf numFmtId="0" fontId="0" fillId="0" borderId="0" xfId="0" applyAlignment="1" applyProtection="1">
      <alignment horizontal="left" vertical="top"/>
      <protection locked="0"/>
    </xf>
    <xf numFmtId="0" fontId="0" fillId="0" borderId="1" xfId="0" applyBorder="1"/>
    <xf numFmtId="0" fontId="0" fillId="0" borderId="1" xfId="0" applyBorder="1" applyAlignment="1">
      <alignment vertical="top" wrapText="1"/>
    </xf>
    <xf numFmtId="0" fontId="5" fillId="0" borderId="1" xfId="0" applyFont="1" applyBorder="1" applyAlignment="1">
      <alignment vertical="center" wrapText="1"/>
    </xf>
    <xf numFmtId="0" fontId="5" fillId="0" borderId="1" xfId="0" applyFon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5" fillId="0" borderId="1" xfId="0" applyFont="1" applyBorder="1" applyAlignment="1">
      <alignment horizontal="left" vertical="center"/>
    </xf>
    <xf numFmtId="0" fontId="5" fillId="0" borderId="1" xfId="0" applyFont="1" applyBorder="1"/>
    <xf numFmtId="0" fontId="7" fillId="7" borderId="1" xfId="0" applyFont="1" applyFill="1" applyBorder="1" applyAlignment="1">
      <alignment horizontal="center" vertical="center"/>
    </xf>
    <xf numFmtId="0" fontId="5" fillId="0" borderId="27" xfId="0" applyFont="1" applyBorder="1" applyAlignment="1">
      <alignment vertical="center"/>
    </xf>
    <xf numFmtId="0" fontId="0" fillId="0" borderId="27" xfId="0" applyBorder="1" applyAlignment="1">
      <alignment horizontal="center" vertical="center"/>
    </xf>
    <xf numFmtId="0" fontId="7" fillId="7" borderId="27" xfId="0" applyFont="1" applyFill="1" applyBorder="1" applyAlignment="1">
      <alignment horizontal="center" vertical="center"/>
    </xf>
    <xf numFmtId="0" fontId="9" fillId="0" borderId="0" xfId="0" applyFont="1" applyAlignment="1">
      <alignment vertical="center" wrapText="1"/>
    </xf>
    <xf numFmtId="0" fontId="10" fillId="0" borderId="0" xfId="0" applyFont="1"/>
    <xf numFmtId="0" fontId="0" fillId="0" borderId="10" xfId="0" applyBorder="1"/>
    <xf numFmtId="0" fontId="0" fillId="0" borderId="4" xfId="0" applyBorder="1"/>
    <xf numFmtId="0" fontId="0" fillId="0" borderId="5" xfId="0" applyBorder="1"/>
    <xf numFmtId="0" fontId="0" fillId="0" borderId="9" xfId="0" applyBorder="1"/>
    <xf numFmtId="0" fontId="0" fillId="0" borderId="11" xfId="0" applyBorder="1"/>
    <xf numFmtId="0" fontId="5" fillId="8" borderId="1" xfId="0" applyFont="1" applyFill="1" applyBorder="1" applyAlignment="1">
      <alignment horizontal="center" vertical="center"/>
    </xf>
    <xf numFmtId="0" fontId="5" fillId="9" borderId="1" xfId="0" applyFont="1" applyFill="1" applyBorder="1" applyAlignment="1">
      <alignment horizontal="center" vertical="center"/>
    </xf>
    <xf numFmtId="0" fontId="5" fillId="9" borderId="1" xfId="0" applyFont="1" applyFill="1" applyBorder="1" applyAlignment="1">
      <alignment horizontal="center" vertical="center" wrapText="1"/>
    </xf>
    <xf numFmtId="0" fontId="0" fillId="0" borderId="25" xfId="0" applyBorder="1"/>
    <xf numFmtId="0" fontId="5" fillId="0" borderId="0" xfId="0" applyFont="1" applyAlignment="1">
      <alignment vertical="center"/>
    </xf>
    <xf numFmtId="0" fontId="0" fillId="0" borderId="28" xfId="0" applyBorder="1"/>
    <xf numFmtId="0" fontId="0" fillId="0" borderId="26" xfId="0" applyBorder="1"/>
    <xf numFmtId="0" fontId="5" fillId="0" borderId="0" xfId="0" applyFont="1" applyAlignment="1" applyProtection="1">
      <alignment vertical="center"/>
      <protection locked="0"/>
    </xf>
    <xf numFmtId="0" fontId="6" fillId="0" borderId="0" xfId="0" applyFont="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vertical="top"/>
    </xf>
    <xf numFmtId="0" fontId="0" fillId="0" borderId="1" xfId="0" applyBorder="1" applyAlignment="1">
      <alignment horizontal="left" vertical="center" indent="1"/>
    </xf>
    <xf numFmtId="0" fontId="21" fillId="0" borderId="0" xfId="0" applyFont="1" applyAlignment="1">
      <alignment horizontal="center" vertical="top" wrapText="1"/>
    </xf>
    <xf numFmtId="0" fontId="23" fillId="0" borderId="1" xfId="0" applyFont="1" applyBorder="1" applyAlignment="1">
      <alignment horizontal="center" vertical="center" wrapText="1"/>
    </xf>
    <xf numFmtId="0" fontId="21" fillId="0" borderId="0" xfId="0" applyFont="1" applyAlignment="1">
      <alignment horizontal="center" vertical="top"/>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0" fillId="0" borderId="1" xfId="0" applyBorder="1" applyAlignment="1">
      <alignment horizontal="center"/>
    </xf>
    <xf numFmtId="0" fontId="21" fillId="0" borderId="0" xfId="0" applyFont="1" applyAlignment="1" applyProtection="1">
      <alignment horizontal="center" vertical="top" wrapText="1"/>
      <protection locked="0"/>
    </xf>
    <xf numFmtId="0" fontId="27" fillId="0" borderId="0" xfId="0" applyFont="1" applyAlignment="1" applyProtection="1">
      <alignment horizontal="center" vertical="center"/>
      <protection locked="0"/>
    </xf>
    <xf numFmtId="0" fontId="27" fillId="0" borderId="0" xfId="0" applyFont="1" applyAlignment="1">
      <alignment horizontal="center" vertical="center" wrapText="1"/>
    </xf>
    <xf numFmtId="0" fontId="27" fillId="0" borderId="0" xfId="0" applyFont="1" applyAlignment="1" applyProtection="1">
      <alignment horizontal="center" vertical="center" wrapText="1"/>
      <protection locked="0"/>
    </xf>
    <xf numFmtId="0" fontId="6" fillId="9" borderId="1" xfId="0" applyFont="1" applyFill="1" applyBorder="1" applyAlignment="1">
      <alignment horizontal="center" vertical="center"/>
    </xf>
    <xf numFmtId="0" fontId="0" fillId="0" borderId="1" xfId="0" applyBorder="1" applyAlignment="1">
      <alignment horizontal="left" vertical="center"/>
    </xf>
    <xf numFmtId="0" fontId="21" fillId="0" borderId="1" xfId="0" applyFont="1" applyBorder="1" applyAlignment="1">
      <alignment horizontal="left" vertical="center"/>
    </xf>
    <xf numFmtId="0" fontId="5" fillId="10" borderId="1" xfId="0" applyFont="1" applyFill="1" applyBorder="1" applyAlignment="1">
      <alignment horizontal="center" vertical="center"/>
    </xf>
    <xf numFmtId="0" fontId="22" fillId="0" borderId="1" xfId="0" applyFont="1" applyBorder="1" applyAlignment="1">
      <alignment vertical="center"/>
    </xf>
    <xf numFmtId="0" fontId="25" fillId="9" borderId="6" xfId="0" applyFont="1" applyFill="1" applyBorder="1" applyAlignment="1">
      <alignment horizontal="center" vertical="center" wrapText="1"/>
    </xf>
    <xf numFmtId="0" fontId="25" fillId="9" borderId="7" xfId="0" applyFont="1" applyFill="1" applyBorder="1" applyAlignment="1">
      <alignment horizontal="center" vertical="center" wrapText="1"/>
    </xf>
    <xf numFmtId="0" fontId="26" fillId="9" borderId="1" xfId="0" applyFont="1" applyFill="1" applyBorder="1" applyAlignment="1">
      <alignment horizontal="center" vertical="center"/>
    </xf>
    <xf numFmtId="0" fontId="8" fillId="9" borderId="0" xfId="0" applyFont="1" applyFill="1" applyAlignment="1">
      <alignment horizontal="center" vertical="center"/>
    </xf>
    <xf numFmtId="0" fontId="27" fillId="9" borderId="9" xfId="0" applyFont="1" applyFill="1" applyBorder="1" applyAlignment="1" applyProtection="1">
      <alignment horizontal="center" vertical="center" wrapText="1"/>
      <protection locked="0"/>
    </xf>
    <xf numFmtId="0" fontId="27" fillId="9" borderId="0" xfId="0" applyFont="1" applyFill="1" applyAlignment="1" applyProtection="1">
      <alignment horizontal="center" vertical="center" wrapText="1"/>
      <protection locked="0"/>
    </xf>
    <xf numFmtId="0" fontId="27" fillId="9" borderId="9" xfId="0" applyFont="1" applyFill="1" applyBorder="1" applyAlignment="1">
      <alignment horizontal="center" vertical="center" wrapText="1"/>
    </xf>
    <xf numFmtId="0" fontId="27" fillId="9" borderId="0" xfId="0" applyFont="1" applyFill="1" applyAlignment="1">
      <alignment horizontal="center" vertical="center" wrapText="1"/>
    </xf>
    <xf numFmtId="0" fontId="5" fillId="0" borderId="10" xfId="0" applyFont="1" applyBorder="1" applyAlignment="1">
      <alignment horizontal="center" vertical="top"/>
    </xf>
    <xf numFmtId="0" fontId="5" fillId="0" borderId="4" xfId="0" applyFont="1" applyBorder="1" applyAlignment="1">
      <alignment horizontal="center" vertical="top"/>
    </xf>
    <xf numFmtId="0" fontId="5" fillId="0" borderId="5" xfId="0" applyFont="1" applyBorder="1" applyAlignment="1">
      <alignment horizontal="center" vertical="top"/>
    </xf>
    <xf numFmtId="0" fontId="5" fillId="0" borderId="9" xfId="0" applyFont="1" applyBorder="1" applyAlignment="1">
      <alignment horizontal="center" vertical="top"/>
    </xf>
    <xf numFmtId="0" fontId="5" fillId="0" borderId="0" xfId="0" applyFont="1" applyAlignment="1">
      <alignment horizontal="center" vertical="top"/>
    </xf>
    <xf numFmtId="0" fontId="5" fillId="0" borderId="11" xfId="0" applyFont="1" applyBorder="1" applyAlignment="1">
      <alignment horizontal="center" vertical="top"/>
    </xf>
    <xf numFmtId="0" fontId="5" fillId="0" borderId="6" xfId="0" applyFont="1" applyBorder="1" applyAlignment="1">
      <alignment horizontal="center" vertical="top"/>
    </xf>
    <xf numFmtId="0" fontId="5" fillId="0" borderId="7" xfId="0" applyFont="1" applyBorder="1" applyAlignment="1">
      <alignment horizontal="center" vertical="top"/>
    </xf>
    <xf numFmtId="0" fontId="5" fillId="0" borderId="8" xfId="0" applyFont="1" applyBorder="1" applyAlignment="1">
      <alignment horizontal="center" vertical="top"/>
    </xf>
    <xf numFmtId="49" fontId="0" fillId="0" borderId="0" xfId="0" applyNumberFormat="1" applyAlignment="1">
      <alignment horizontal="center"/>
    </xf>
    <xf numFmtId="0" fontId="4" fillId="5" borderId="12" xfId="0" applyFont="1" applyFill="1" applyBorder="1" applyAlignment="1">
      <alignment horizontal="center" vertical="center"/>
    </xf>
    <xf numFmtId="0" fontId="4" fillId="5" borderId="17"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6"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0" fillId="0" borderId="0" xfId="0" applyAlignment="1">
      <alignment horizontal="center"/>
    </xf>
    <xf numFmtId="0" fontId="18" fillId="0" borderId="0" xfId="0" applyFont="1" applyAlignment="1">
      <alignment horizont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4" fillId="4" borderId="24" xfId="0" applyFont="1" applyFill="1" applyBorder="1" applyAlignment="1">
      <alignment horizontal="center" vertical="center"/>
    </xf>
    <xf numFmtId="0" fontId="25" fillId="9" borderId="9" xfId="0" applyFont="1" applyFill="1" applyBorder="1" applyAlignment="1" applyProtection="1">
      <alignment horizontal="center" vertical="center" wrapText="1"/>
      <protection locked="0"/>
    </xf>
    <xf numFmtId="0" fontId="25" fillId="9" borderId="0" xfId="0" applyFont="1" applyFill="1" applyAlignment="1" applyProtection="1">
      <alignment horizontal="center" vertical="center" wrapText="1"/>
      <protection locked="0"/>
    </xf>
    <xf numFmtId="0" fontId="5" fillId="9" borderId="1" xfId="0" applyFont="1" applyFill="1" applyBorder="1" applyAlignment="1">
      <alignment horizontal="center" vertical="center"/>
    </xf>
    <xf numFmtId="0" fontId="5" fillId="10" borderId="1" xfId="0" applyFont="1" applyFill="1" applyBorder="1" applyAlignment="1">
      <alignment horizontal="center" vertical="center"/>
    </xf>
  </cellXfs>
  <cellStyles count="4">
    <cellStyle name="Normal" xfId="0" builtinId="0"/>
    <cellStyle name="Normal 2" xfId="1" xr:uid="{00000000-0005-0000-0000-000001000000}"/>
    <cellStyle name="Normal 2 2" xfId="2" xr:uid="{00000000-0005-0000-0000-000002000000}"/>
    <cellStyle name="Normal 5" xfId="3" xr:uid="{00000000-0005-0000-0000-000003000000}"/>
  </cellStyles>
  <dxfs count="16">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0000"/>
        </patternFill>
      </fill>
    </dxf>
    <dxf>
      <font>
        <strike val="0"/>
        <outline val="0"/>
        <shadow val="0"/>
        <u val="none"/>
        <vertAlign val="baseline"/>
        <sz val="11"/>
        <color auto="1"/>
        <name val="Calibri"/>
        <scheme val="minor"/>
      </font>
      <fill>
        <patternFill patternType="none">
          <fgColor indexed="64"/>
          <bgColor auto="1"/>
        </patternFill>
      </fill>
      <alignment horizont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textRotation="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auto="1"/>
        <name val="Calibri"/>
        <scheme val="minor"/>
      </font>
      <fill>
        <patternFill patternType="none">
          <fgColor indexed="64"/>
          <bgColor auto="1"/>
        </patternFill>
      </fill>
      <alignment horizontal="center" textRotation="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144303</xdr:colOff>
      <xdr:row>0</xdr:row>
      <xdr:rowOff>558800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 y="0"/>
          <a:ext cx="923235" cy="558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954914</xdr:colOff>
      <xdr:row>0</xdr:row>
      <xdr:rowOff>609600</xdr:rowOff>
    </xdr:to>
    <xdr:pic>
      <xdr:nvPicPr>
        <xdr:cNvPr id="2" name="Picture 1">
          <a:extLst>
            <a:ext uri="{FF2B5EF4-FFF2-40B4-BE49-F238E27FC236}">
              <a16:creationId xmlns:a16="http://schemas.microsoft.com/office/drawing/2014/main" id="{C574F35F-C42F-4C9E-B793-257DA513BDF1}"/>
            </a:ext>
          </a:extLst>
        </xdr:cNvPr>
        <xdr:cNvPicPr>
          <a:picLocks noChangeAspect="1"/>
        </xdr:cNvPicPr>
      </xdr:nvPicPr>
      <xdr:blipFill>
        <a:blip xmlns:r="http://schemas.openxmlformats.org/officeDocument/2006/relationships" r:embed="rId1"/>
        <a:stretch>
          <a:fillRect/>
        </a:stretch>
      </xdr:blipFill>
      <xdr:spPr>
        <a:xfrm>
          <a:off x="0" y="0"/>
          <a:ext cx="954914" cy="60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16933</xdr:colOff>
      <xdr:row>0</xdr:row>
      <xdr:rowOff>33866</xdr:rowOff>
    </xdr:from>
    <xdr:to>
      <xdr:col>0</xdr:col>
      <xdr:colOff>940168</xdr:colOff>
      <xdr:row>0</xdr:row>
      <xdr:rowOff>529166</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1"/>
        <a:stretch>
          <a:fillRect/>
        </a:stretch>
      </xdr:blipFill>
      <xdr:spPr>
        <a:xfrm>
          <a:off x="16933" y="33866"/>
          <a:ext cx="923235" cy="4953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8467</xdr:colOff>
      <xdr:row>0</xdr:row>
      <xdr:rowOff>0</xdr:rowOff>
    </xdr:from>
    <xdr:to>
      <xdr:col>0</xdr:col>
      <xdr:colOff>1002720</xdr:colOff>
      <xdr:row>0</xdr:row>
      <xdr:rowOff>558800</xdr:rowOff>
    </xdr:to>
    <xdr:pic>
      <xdr:nvPicPr>
        <xdr:cNvPr id="11" name="Picture 10">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1"/>
        <a:stretch>
          <a:fillRect/>
        </a:stretch>
      </xdr:blipFill>
      <xdr:spPr>
        <a:xfrm>
          <a:off x="8467" y="0"/>
          <a:ext cx="994253" cy="558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389467</xdr:colOff>
      <xdr:row>0</xdr:row>
      <xdr:rowOff>442561</xdr:rowOff>
    </xdr:to>
    <xdr:pic>
      <xdr:nvPicPr>
        <xdr:cNvPr id="14" name="Picture 13">
          <a:extLst>
            <a:ext uri="{FF2B5EF4-FFF2-40B4-BE49-F238E27FC236}">
              <a16:creationId xmlns:a16="http://schemas.microsoft.com/office/drawing/2014/main" id="{00000000-0008-0000-0500-00000E000000}"/>
            </a:ext>
          </a:extLst>
        </xdr:cNvPr>
        <xdr:cNvPicPr>
          <a:picLocks noChangeAspect="1"/>
        </xdr:cNvPicPr>
      </xdr:nvPicPr>
      <xdr:blipFill>
        <a:blip xmlns:r="http://schemas.openxmlformats.org/officeDocument/2006/relationships" r:embed="rId1"/>
        <a:stretch>
          <a:fillRect/>
        </a:stretch>
      </xdr:blipFill>
      <xdr:spPr>
        <a:xfrm>
          <a:off x="0" y="0"/>
          <a:ext cx="719667" cy="43558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2:E32" totalsRowShown="0" headerRowDxfId="15" dataDxfId="14">
  <autoFilter ref="A2:E32" xr:uid="{00000000-0009-0000-0100-000003000000}"/>
  <tableColumns count="5">
    <tableColumn id="1" xr3:uid="{00000000-0010-0000-0000-000001000000}" name="Sly" dataDxfId="13"/>
    <tableColumn id="2" xr3:uid="{00000000-0010-0000-0000-000002000000}" name="Quaries" dataDxfId="12"/>
    <tableColumn id="3" xr3:uid="{00000000-0010-0000-0000-000003000000}" name="Application Vendor Feedback" dataDxfId="11"/>
    <tableColumn id="5" xr3:uid="{00000000-0010-0000-0000-000005000000}" name="Partner's Feedback" dataDxfId="10"/>
    <tableColumn id="4" xr3:uid="{00000000-0010-0000-0000-000004000000}" name="Comment" dataDxfId="9"/>
  </tableColumns>
  <tableStyleInfo name="TableStyleLight20"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7"/>
  <sheetViews>
    <sheetView showGridLines="0" zoomScale="90" zoomScaleNormal="90" workbookViewId="0">
      <selection sqref="A1:K1"/>
    </sheetView>
  </sheetViews>
  <sheetFormatPr defaultRowHeight="14.5" x14ac:dyDescent="0.35"/>
  <cols>
    <col min="1" max="1" width="11.36328125" customWidth="1"/>
    <col min="2" max="3" width="26.6328125" customWidth="1"/>
    <col min="4" max="4" width="36.1796875" customWidth="1"/>
    <col min="5" max="5" width="26.54296875" customWidth="1"/>
    <col min="6" max="6" width="24.6328125" customWidth="1"/>
    <col min="7" max="7" width="20.81640625" customWidth="1"/>
  </cols>
  <sheetData>
    <row r="1" spans="1:24" s="59" customFormat="1" ht="45" customHeight="1" thickBot="1" x14ac:dyDescent="0.4">
      <c r="A1" s="94" t="s">
        <v>71</v>
      </c>
      <c r="B1" s="95"/>
      <c r="C1" s="95"/>
      <c r="D1" s="95"/>
      <c r="E1" s="95"/>
      <c r="F1" s="95"/>
      <c r="G1" s="95"/>
      <c r="H1" s="95"/>
      <c r="I1" s="95"/>
      <c r="J1" s="95"/>
      <c r="K1" s="95"/>
      <c r="L1" s="58"/>
      <c r="M1" s="58"/>
      <c r="N1" s="58"/>
      <c r="O1" s="58"/>
      <c r="P1" s="58"/>
      <c r="Q1" s="58"/>
      <c r="R1" s="58"/>
      <c r="S1" s="58"/>
    </row>
    <row r="2" spans="1:24" x14ac:dyDescent="0.35">
      <c r="A2" s="60"/>
      <c r="B2" s="61"/>
      <c r="C2" s="61"/>
      <c r="D2" s="61"/>
      <c r="E2" s="61"/>
      <c r="F2" s="61"/>
      <c r="G2" s="61"/>
      <c r="H2" s="61"/>
      <c r="I2" s="61"/>
      <c r="J2" s="61"/>
      <c r="K2" s="62"/>
    </row>
    <row r="3" spans="1:24" ht="32.4" customHeight="1" x14ac:dyDescent="0.35">
      <c r="A3" s="63"/>
      <c r="K3" s="64"/>
      <c r="W3" t="s">
        <v>64</v>
      </c>
      <c r="X3" t="s">
        <v>65</v>
      </c>
    </row>
    <row r="4" spans="1:24" x14ac:dyDescent="0.35">
      <c r="A4" s="63"/>
      <c r="K4" s="64"/>
      <c r="W4" t="s">
        <v>68</v>
      </c>
      <c r="X4" t="s">
        <v>70</v>
      </c>
    </row>
    <row r="5" spans="1:24" ht="18.5" x14ac:dyDescent="0.35">
      <c r="A5" s="63"/>
      <c r="B5" s="96"/>
      <c r="C5" s="96"/>
      <c r="D5" s="96"/>
      <c r="E5" s="96"/>
      <c r="F5" s="96"/>
      <c r="K5" s="64"/>
      <c r="W5" t="s">
        <v>69</v>
      </c>
    </row>
    <row r="6" spans="1:24" ht="18.649999999999999" customHeight="1" x14ac:dyDescent="0.35">
      <c r="A6" s="63"/>
      <c r="B6" s="74" t="s">
        <v>101</v>
      </c>
      <c r="C6" s="74" t="s">
        <v>105</v>
      </c>
      <c r="D6" s="76" t="s">
        <v>66</v>
      </c>
      <c r="E6" s="74" t="s">
        <v>104</v>
      </c>
      <c r="F6" s="74" t="s">
        <v>67</v>
      </c>
      <c r="K6" s="64"/>
    </row>
    <row r="7" spans="1:24" ht="18" customHeight="1" x14ac:dyDescent="0.35">
      <c r="A7" s="63"/>
      <c r="B7" s="75"/>
      <c r="C7" s="75"/>
      <c r="D7" s="75"/>
      <c r="E7" s="75"/>
      <c r="F7" s="75"/>
      <c r="K7" s="64"/>
    </row>
    <row r="8" spans="1:24" ht="18" customHeight="1" x14ac:dyDescent="0.35">
      <c r="A8" s="63"/>
      <c r="B8" s="75"/>
      <c r="C8" s="75"/>
      <c r="D8" s="75"/>
      <c r="E8" s="75"/>
      <c r="F8" s="75"/>
      <c r="K8" s="64"/>
    </row>
    <row r="9" spans="1:24" ht="18" customHeight="1" x14ac:dyDescent="0.35">
      <c r="A9" s="63"/>
      <c r="B9" s="75"/>
      <c r="C9" s="75"/>
      <c r="D9" s="75"/>
      <c r="E9" s="75"/>
      <c r="F9" s="75"/>
      <c r="K9" s="64"/>
    </row>
    <row r="10" spans="1:24" ht="18" customHeight="1" x14ac:dyDescent="0.35">
      <c r="A10" s="63"/>
      <c r="B10" s="75"/>
      <c r="C10" s="75"/>
      <c r="D10" s="75"/>
      <c r="E10" s="75"/>
      <c r="F10" s="75"/>
      <c r="K10" s="64"/>
    </row>
    <row r="11" spans="1:24" ht="18" customHeight="1" x14ac:dyDescent="0.35">
      <c r="A11" s="63"/>
      <c r="B11" s="75"/>
      <c r="C11" s="75"/>
      <c r="D11" s="75"/>
      <c r="E11" s="75"/>
      <c r="F11" s="75"/>
      <c r="K11" s="64"/>
    </row>
    <row r="12" spans="1:24" ht="18" customHeight="1" x14ac:dyDescent="0.35">
      <c r="B12" s="73"/>
      <c r="C12" s="73"/>
      <c r="D12" s="73"/>
      <c r="E12" s="73"/>
      <c r="F12" s="73"/>
    </row>
    <row r="13" spans="1:24" ht="18" customHeight="1" x14ac:dyDescent="0.35">
      <c r="A13" s="63"/>
      <c r="B13" s="97"/>
      <c r="C13" s="97"/>
      <c r="D13" s="97"/>
      <c r="E13" s="97"/>
      <c r="F13" s="97"/>
      <c r="K13" s="64"/>
    </row>
    <row r="14" spans="1:24" ht="18" customHeight="1" x14ac:dyDescent="0.35">
      <c r="A14" s="63"/>
      <c r="B14" s="66" t="s">
        <v>102</v>
      </c>
      <c r="C14" s="65" t="s">
        <v>105</v>
      </c>
      <c r="D14" s="66" t="s">
        <v>66</v>
      </c>
      <c r="E14" s="65" t="s">
        <v>104</v>
      </c>
      <c r="F14" s="66" t="s">
        <v>67</v>
      </c>
      <c r="K14" s="64"/>
    </row>
    <row r="15" spans="1:24" ht="18" customHeight="1" x14ac:dyDescent="0.35">
      <c r="A15" s="63"/>
      <c r="B15" s="75"/>
      <c r="C15" s="75"/>
      <c r="D15" s="75"/>
      <c r="E15" s="75"/>
      <c r="F15" s="75"/>
      <c r="K15" s="64"/>
    </row>
    <row r="16" spans="1:24" ht="18" customHeight="1" x14ac:dyDescent="0.35">
      <c r="A16" s="63"/>
      <c r="B16" s="75"/>
      <c r="C16" s="75"/>
      <c r="D16" s="75"/>
      <c r="E16" s="75"/>
      <c r="F16" s="75"/>
      <c r="K16" s="64"/>
    </row>
    <row r="17" spans="1:11" ht="18" customHeight="1" x14ac:dyDescent="0.35">
      <c r="A17" s="63"/>
      <c r="B17" s="75"/>
      <c r="C17" s="75"/>
      <c r="D17" s="75"/>
      <c r="E17" s="75"/>
      <c r="F17" s="75"/>
      <c r="K17" s="64"/>
    </row>
    <row r="18" spans="1:11" ht="14.4" customHeight="1" x14ac:dyDescent="0.35">
      <c r="A18" s="63"/>
      <c r="K18" s="64"/>
    </row>
    <row r="19" spans="1:11" ht="18.5" x14ac:dyDescent="0.35">
      <c r="A19" s="63"/>
      <c r="B19" s="97"/>
      <c r="C19" s="97"/>
      <c r="D19" s="97"/>
      <c r="E19" s="97"/>
      <c r="F19" s="97"/>
      <c r="K19" s="64"/>
    </row>
    <row r="20" spans="1:11" x14ac:dyDescent="0.35">
      <c r="A20" s="63"/>
      <c r="B20" s="66" t="s">
        <v>103</v>
      </c>
      <c r="C20" s="65" t="s">
        <v>105</v>
      </c>
      <c r="D20" s="67" t="s">
        <v>66</v>
      </c>
      <c r="E20" s="65" t="s">
        <v>104</v>
      </c>
      <c r="F20" s="66" t="s">
        <v>67</v>
      </c>
      <c r="K20" s="64"/>
    </row>
    <row r="21" spans="1:11" ht="24.65" customHeight="1" x14ac:dyDescent="0.35">
      <c r="A21" s="63"/>
      <c r="B21" s="74"/>
      <c r="C21" s="74"/>
      <c r="D21" s="75"/>
      <c r="E21" s="49"/>
      <c r="F21" s="75"/>
      <c r="K21" s="64"/>
    </row>
    <row r="22" spans="1:11" ht="19.25" customHeight="1" x14ac:dyDescent="0.35">
      <c r="A22" s="63"/>
      <c r="B22" s="74"/>
      <c r="C22" s="74"/>
      <c r="D22" s="74"/>
      <c r="E22" s="74"/>
      <c r="F22" s="74"/>
      <c r="K22" s="64"/>
    </row>
    <row r="23" spans="1:11" ht="19.25" customHeight="1" x14ac:dyDescent="0.35">
      <c r="A23" s="63"/>
      <c r="B23" s="74"/>
      <c r="C23" s="74"/>
      <c r="D23" s="74"/>
      <c r="E23" s="74"/>
      <c r="F23" s="74"/>
      <c r="K23" s="64"/>
    </row>
    <row r="24" spans="1:11" ht="19.25" customHeight="1" x14ac:dyDescent="0.35">
      <c r="A24" s="63"/>
      <c r="K24" s="64"/>
    </row>
    <row r="25" spans="1:11" x14ac:dyDescent="0.35">
      <c r="K25" s="68"/>
    </row>
    <row r="26" spans="1:11" x14ac:dyDescent="0.35">
      <c r="H26" s="69"/>
      <c r="I26" s="69"/>
      <c r="K26" s="68"/>
    </row>
    <row r="27" spans="1:11" x14ac:dyDescent="0.35">
      <c r="A27" s="70"/>
      <c r="B27" s="70"/>
      <c r="C27" s="70"/>
      <c r="D27" s="70"/>
      <c r="E27" s="70"/>
      <c r="F27" s="70"/>
      <c r="G27" s="70"/>
      <c r="H27" s="70"/>
      <c r="I27" s="70"/>
      <c r="J27" s="70"/>
      <c r="K27" s="71"/>
    </row>
  </sheetData>
  <mergeCells count="4">
    <mergeCell ref="A1:K1"/>
    <mergeCell ref="B5:F5"/>
    <mergeCell ref="B13:F13"/>
    <mergeCell ref="B19:F19"/>
  </mergeCells>
  <dataValidations count="2">
    <dataValidation type="list" allowBlank="1" showInputMessage="1" showErrorMessage="1" sqref="F21:F23 F15:F17 E7:E11" xr:uid="{00000000-0002-0000-0000-000000000000}">
      <formula1>$X$3:$X$4</formula1>
    </dataValidation>
    <dataValidation type="list" allowBlank="1" showInputMessage="1" showErrorMessage="1" sqref="D7:D11 D21:D23 E15:E17" xr:uid="{00000000-0002-0000-0000-000001000000}">
      <formula1>$W$3:$W$5</formula1>
    </dataValidation>
  </dataValidation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0"/>
  <sheetViews>
    <sheetView topLeftCell="A7" workbookViewId="0">
      <selection activeCell="C2" sqref="C2:C20"/>
    </sheetView>
  </sheetViews>
  <sheetFormatPr defaultRowHeight="14.5" x14ac:dyDescent="0.35"/>
  <cols>
    <col min="2" max="2" width="33.6328125" customWidth="1"/>
    <col min="3" max="3" width="80" customWidth="1"/>
    <col min="4" max="4" width="18.81640625" customWidth="1"/>
    <col min="5" max="5" width="27.1796875" customWidth="1"/>
  </cols>
  <sheetData>
    <row r="1" spans="1:5" ht="15.5" x14ac:dyDescent="0.35">
      <c r="A1" s="54" t="s">
        <v>20</v>
      </c>
      <c r="B1" s="54" t="s">
        <v>58</v>
      </c>
      <c r="C1" s="54" t="s">
        <v>57</v>
      </c>
      <c r="D1" s="54" t="s">
        <v>56</v>
      </c>
      <c r="E1" s="57" t="s">
        <v>61</v>
      </c>
    </row>
    <row r="2" spans="1:5" x14ac:dyDescent="0.35">
      <c r="A2" s="15">
        <v>1</v>
      </c>
      <c r="B2" s="53" t="s">
        <v>55</v>
      </c>
      <c r="C2" s="46" t="s">
        <v>62</v>
      </c>
      <c r="D2" s="46"/>
    </row>
    <row r="3" spans="1:5" ht="29" x14ac:dyDescent="0.35">
      <c r="A3" s="15">
        <v>2</v>
      </c>
      <c r="B3" s="52" t="s">
        <v>54</v>
      </c>
      <c r="C3" s="51" t="s">
        <v>53</v>
      </c>
      <c r="D3" s="46"/>
    </row>
    <row r="4" spans="1:5" ht="29" x14ac:dyDescent="0.35">
      <c r="A4" s="15">
        <v>3</v>
      </c>
      <c r="B4" s="52" t="s">
        <v>52</v>
      </c>
      <c r="C4" s="51" t="s">
        <v>51</v>
      </c>
      <c r="D4" s="46"/>
    </row>
    <row r="5" spans="1:5" ht="29" x14ac:dyDescent="0.35">
      <c r="A5" s="15">
        <v>4</v>
      </c>
      <c r="B5" s="49" t="s">
        <v>50</v>
      </c>
      <c r="C5" s="51" t="s">
        <v>49</v>
      </c>
      <c r="D5" s="46"/>
    </row>
    <row r="6" spans="1:5" ht="43.5" x14ac:dyDescent="0.35">
      <c r="A6" s="15">
        <v>5</v>
      </c>
      <c r="B6" s="49" t="s">
        <v>48</v>
      </c>
      <c r="C6" s="51" t="s">
        <v>47</v>
      </c>
      <c r="D6" s="46"/>
    </row>
    <row r="7" spans="1:5" x14ac:dyDescent="0.35">
      <c r="A7" s="15">
        <v>6</v>
      </c>
      <c r="B7" s="49" t="s">
        <v>46</v>
      </c>
      <c r="C7" s="51" t="s">
        <v>45</v>
      </c>
      <c r="D7" s="46"/>
    </row>
    <row r="8" spans="1:5" ht="29" x14ac:dyDescent="0.35">
      <c r="A8" s="15">
        <v>7</v>
      </c>
      <c r="B8" s="49" t="s">
        <v>44</v>
      </c>
      <c r="C8" s="51" t="s">
        <v>43</v>
      </c>
      <c r="D8" s="46"/>
    </row>
    <row r="9" spans="1:5" ht="29" x14ac:dyDescent="0.35">
      <c r="A9" s="15">
        <v>8</v>
      </c>
      <c r="B9" s="49" t="s">
        <v>42</v>
      </c>
      <c r="C9" s="51" t="s">
        <v>41</v>
      </c>
      <c r="D9" s="46"/>
    </row>
    <row r="10" spans="1:5" ht="29" x14ac:dyDescent="0.35">
      <c r="A10" s="15">
        <v>9</v>
      </c>
      <c r="B10" s="49" t="s">
        <v>40</v>
      </c>
      <c r="C10" s="51" t="s">
        <v>39</v>
      </c>
      <c r="D10" s="46"/>
    </row>
    <row r="11" spans="1:5" ht="29" x14ac:dyDescent="0.35">
      <c r="A11" s="15">
        <v>10</v>
      </c>
      <c r="B11" s="49" t="s">
        <v>38</v>
      </c>
      <c r="C11" s="51" t="s">
        <v>37</v>
      </c>
      <c r="D11" s="46"/>
    </row>
    <row r="12" spans="1:5" ht="43.5" x14ac:dyDescent="0.35">
      <c r="A12" s="15">
        <v>11</v>
      </c>
      <c r="B12" s="49" t="s">
        <v>36</v>
      </c>
      <c r="C12" s="51" t="s">
        <v>35</v>
      </c>
      <c r="D12" s="46"/>
    </row>
    <row r="13" spans="1:5" ht="29" x14ac:dyDescent="0.35">
      <c r="A13" s="15">
        <v>12</v>
      </c>
      <c r="B13" s="49" t="s">
        <v>34</v>
      </c>
      <c r="C13" s="51" t="s">
        <v>33</v>
      </c>
      <c r="D13" s="46"/>
    </row>
    <row r="14" spans="1:5" ht="29" x14ac:dyDescent="0.35">
      <c r="A14" s="15">
        <v>13</v>
      </c>
      <c r="B14" s="49" t="s">
        <v>32</v>
      </c>
      <c r="C14" s="51" t="s">
        <v>31</v>
      </c>
      <c r="D14" s="46"/>
    </row>
    <row r="15" spans="1:5" x14ac:dyDescent="0.35">
      <c r="A15" s="15">
        <v>14</v>
      </c>
      <c r="B15" s="49" t="s">
        <v>30</v>
      </c>
      <c r="C15" s="51" t="s">
        <v>29</v>
      </c>
      <c r="D15" s="46"/>
    </row>
    <row r="16" spans="1:5" x14ac:dyDescent="0.35">
      <c r="A16" s="15">
        <v>15</v>
      </c>
      <c r="B16" s="49" t="s">
        <v>28</v>
      </c>
      <c r="C16" s="50" t="s">
        <v>27</v>
      </c>
      <c r="D16" s="46"/>
    </row>
    <row r="17" spans="1:4" ht="58" x14ac:dyDescent="0.35">
      <c r="A17" s="15">
        <v>16</v>
      </c>
      <c r="B17" s="49" t="s">
        <v>26</v>
      </c>
      <c r="C17" s="44" t="s">
        <v>25</v>
      </c>
      <c r="D17" s="46"/>
    </row>
    <row r="18" spans="1:4" ht="43.5" x14ac:dyDescent="0.35">
      <c r="A18" s="15">
        <v>17</v>
      </c>
      <c r="B18" s="49" t="s">
        <v>24</v>
      </c>
      <c r="C18" s="44" t="s">
        <v>23</v>
      </c>
      <c r="D18" s="46"/>
    </row>
    <row r="19" spans="1:4" ht="29" x14ac:dyDescent="0.35">
      <c r="A19" s="15">
        <v>18</v>
      </c>
      <c r="B19" s="48" t="s">
        <v>22</v>
      </c>
      <c r="C19" s="47" t="s">
        <v>21</v>
      </c>
      <c r="D19" s="46"/>
    </row>
    <row r="20" spans="1:4" x14ac:dyDescent="0.35">
      <c r="A20" s="56">
        <v>19</v>
      </c>
      <c r="B20" s="55" t="s">
        <v>59</v>
      </c>
      <c r="C20" t="s">
        <v>60</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B5"/>
  <sheetViews>
    <sheetView workbookViewId="0">
      <selection activeCell="B2" sqref="B2:B4"/>
    </sheetView>
  </sheetViews>
  <sheetFormatPr defaultRowHeight="14.5" x14ac:dyDescent="0.35"/>
  <sheetData>
    <row r="2" spans="2:2" x14ac:dyDescent="0.35">
      <c r="B2" t="s">
        <v>3</v>
      </c>
    </row>
    <row r="3" spans="2:2" x14ac:dyDescent="0.35">
      <c r="B3" t="s">
        <v>0</v>
      </c>
    </row>
    <row r="4" spans="2:2" x14ac:dyDescent="0.35">
      <c r="B4" t="s">
        <v>1</v>
      </c>
    </row>
    <row r="5" spans="2:2" x14ac:dyDescent="0.35">
      <c r="B5" t="s">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3"/>
  <sheetViews>
    <sheetView workbookViewId="0">
      <selection activeCell="A2" sqref="A2"/>
    </sheetView>
  </sheetViews>
  <sheetFormatPr defaultRowHeight="14.5" x14ac:dyDescent="0.35"/>
  <cols>
    <col min="1" max="1" width="75.90625" bestFit="1" customWidth="1"/>
    <col min="2" max="2" width="21.36328125" customWidth="1"/>
    <col min="3" max="3" width="12.453125" bestFit="1" customWidth="1"/>
  </cols>
  <sheetData>
    <row r="1" spans="1:3" ht="48.65" customHeight="1" x14ac:dyDescent="0.35">
      <c r="A1" s="98" t="s">
        <v>71</v>
      </c>
      <c r="B1" s="99"/>
      <c r="C1" s="99"/>
    </row>
    <row r="2" spans="1:3" x14ac:dyDescent="0.35">
      <c r="A2" s="49" t="s">
        <v>112</v>
      </c>
      <c r="B2" s="49" t="s">
        <v>149</v>
      </c>
      <c r="C2" s="49" t="s">
        <v>150</v>
      </c>
    </row>
    <row r="3" spans="1:3" x14ac:dyDescent="0.35">
      <c r="A3" s="50" t="s">
        <v>151</v>
      </c>
      <c r="B3" s="46"/>
      <c r="C3" s="46"/>
    </row>
    <row r="4" spans="1:3" x14ac:dyDescent="0.35">
      <c r="A4" s="50" t="s">
        <v>156</v>
      </c>
      <c r="B4" s="46"/>
      <c r="C4" s="46"/>
    </row>
    <row r="5" spans="1:3" x14ac:dyDescent="0.35">
      <c r="A5" s="50" t="s">
        <v>113</v>
      </c>
      <c r="B5" s="46"/>
      <c r="C5" s="46"/>
    </row>
    <row r="6" spans="1:3" x14ac:dyDescent="0.35">
      <c r="A6" s="49" t="s">
        <v>114</v>
      </c>
      <c r="B6" s="46"/>
      <c r="C6" s="46"/>
    </row>
    <row r="7" spans="1:3" ht="10.25" customHeight="1" x14ac:dyDescent="0.35">
      <c r="A7" s="49"/>
      <c r="B7" s="46"/>
      <c r="C7" s="46"/>
    </row>
    <row r="8" spans="1:3" x14ac:dyDescent="0.35">
      <c r="A8" s="77" t="s">
        <v>115</v>
      </c>
      <c r="B8" s="46"/>
      <c r="C8" s="46"/>
    </row>
    <row r="9" spans="1:3" x14ac:dyDescent="0.35">
      <c r="A9" s="77" t="s">
        <v>116</v>
      </c>
      <c r="B9" s="46"/>
      <c r="C9" s="46"/>
    </row>
    <row r="10" spans="1:3" x14ac:dyDescent="0.35">
      <c r="A10" s="77" t="s">
        <v>117</v>
      </c>
      <c r="B10" s="46"/>
      <c r="C10" s="46"/>
    </row>
    <row r="11" spans="1:3" x14ac:dyDescent="0.35">
      <c r="A11" s="77" t="s">
        <v>118</v>
      </c>
      <c r="B11" s="46"/>
      <c r="C11" s="46"/>
    </row>
    <row r="12" spans="1:3" x14ac:dyDescent="0.35">
      <c r="A12" s="77" t="s">
        <v>119</v>
      </c>
      <c r="B12" s="46"/>
      <c r="C12" s="46"/>
    </row>
    <row r="13" spans="1:3" x14ac:dyDescent="0.35">
      <c r="A13" s="77" t="s">
        <v>120</v>
      </c>
      <c r="B13" s="46"/>
      <c r="C13" s="46"/>
    </row>
    <row r="14" spans="1:3" ht="12" customHeight="1" x14ac:dyDescent="0.35">
      <c r="A14" s="46"/>
      <c r="B14" s="46"/>
      <c r="C14" s="46"/>
    </row>
    <row r="15" spans="1:3" x14ac:dyDescent="0.35">
      <c r="A15" s="49" t="s">
        <v>121</v>
      </c>
      <c r="B15" s="46"/>
      <c r="C15" s="46"/>
    </row>
    <row r="16" spans="1:3" ht="10.75" customHeight="1" x14ac:dyDescent="0.35">
      <c r="A16" s="78"/>
      <c r="B16" s="46"/>
      <c r="C16" s="46"/>
    </row>
    <row r="17" spans="1:3" x14ac:dyDescent="0.35">
      <c r="A17" s="77" t="s">
        <v>122</v>
      </c>
      <c r="B17" s="46"/>
      <c r="C17" s="46"/>
    </row>
    <row r="18" spans="1:3" x14ac:dyDescent="0.35">
      <c r="A18" s="77" t="s">
        <v>123</v>
      </c>
      <c r="B18" s="46"/>
      <c r="C18" s="46"/>
    </row>
    <row r="19" spans="1:3" x14ac:dyDescent="0.35">
      <c r="A19" s="77" t="s">
        <v>152</v>
      </c>
      <c r="B19" s="46"/>
      <c r="C19" s="46"/>
    </row>
    <row r="20" spans="1:3" x14ac:dyDescent="0.35">
      <c r="A20" s="77" t="s">
        <v>124</v>
      </c>
      <c r="B20" s="46"/>
      <c r="C20" s="46"/>
    </row>
    <row r="21" spans="1:3" ht="9" customHeight="1" x14ac:dyDescent="0.35">
      <c r="A21" s="46"/>
      <c r="B21" s="46"/>
      <c r="C21" s="46"/>
    </row>
    <row r="22" spans="1:3" x14ac:dyDescent="0.35">
      <c r="A22" s="49" t="s">
        <v>125</v>
      </c>
      <c r="B22" s="46"/>
      <c r="C22" s="46"/>
    </row>
    <row r="23" spans="1:3" x14ac:dyDescent="0.35">
      <c r="A23" s="77" t="s">
        <v>126</v>
      </c>
      <c r="B23" s="46"/>
      <c r="C23" s="46"/>
    </row>
    <row r="24" spans="1:3" x14ac:dyDescent="0.35">
      <c r="A24" s="77" t="s">
        <v>127</v>
      </c>
      <c r="B24" s="46"/>
      <c r="C24" s="46"/>
    </row>
    <row r="25" spans="1:3" x14ac:dyDescent="0.35">
      <c r="A25" s="77" t="s">
        <v>128</v>
      </c>
      <c r="B25" s="46"/>
      <c r="C25" s="46"/>
    </row>
    <row r="26" spans="1:3" x14ac:dyDescent="0.35">
      <c r="A26" s="77" t="s">
        <v>129</v>
      </c>
      <c r="B26" s="46"/>
      <c r="C26" s="46"/>
    </row>
    <row r="27" spans="1:3" x14ac:dyDescent="0.35">
      <c r="A27" s="77" t="s">
        <v>153</v>
      </c>
      <c r="B27" s="46"/>
      <c r="C27" s="46"/>
    </row>
    <row r="28" spans="1:3" x14ac:dyDescent="0.35">
      <c r="A28" s="77" t="s">
        <v>130</v>
      </c>
      <c r="B28" s="46"/>
      <c r="C28" s="46"/>
    </row>
    <row r="29" spans="1:3" ht="9" customHeight="1" x14ac:dyDescent="0.35">
      <c r="A29" s="46"/>
      <c r="B29" s="46"/>
      <c r="C29" s="46"/>
    </row>
    <row r="30" spans="1:3" x14ac:dyDescent="0.35">
      <c r="A30" s="49" t="s">
        <v>131</v>
      </c>
      <c r="B30" s="46"/>
      <c r="C30" s="46"/>
    </row>
    <row r="31" spans="1:3" x14ac:dyDescent="0.35">
      <c r="A31" s="77" t="s">
        <v>132</v>
      </c>
      <c r="B31" s="46"/>
      <c r="C31" s="46"/>
    </row>
    <row r="32" spans="1:3" x14ac:dyDescent="0.35">
      <c r="A32" s="77" t="s">
        <v>133</v>
      </c>
      <c r="B32" s="46"/>
      <c r="C32" s="46"/>
    </row>
    <row r="33" spans="1:3" x14ac:dyDescent="0.35">
      <c r="A33" s="77" t="s">
        <v>134</v>
      </c>
      <c r="B33" s="46"/>
      <c r="C33" s="46"/>
    </row>
    <row r="34" spans="1:3" x14ac:dyDescent="0.35">
      <c r="A34" s="77" t="s">
        <v>135</v>
      </c>
      <c r="B34" s="46"/>
      <c r="C34" s="46"/>
    </row>
    <row r="35" spans="1:3" x14ac:dyDescent="0.35">
      <c r="A35" s="77"/>
      <c r="B35" s="46"/>
      <c r="C35" s="46"/>
    </row>
    <row r="36" spans="1:3" x14ac:dyDescent="0.35">
      <c r="A36" s="49" t="s">
        <v>136</v>
      </c>
      <c r="B36" s="46"/>
      <c r="C36" s="46"/>
    </row>
    <row r="37" spans="1:3" x14ac:dyDescent="0.35">
      <c r="A37" s="77" t="s">
        <v>154</v>
      </c>
      <c r="B37" s="46"/>
      <c r="C37" s="46"/>
    </row>
    <row r="38" spans="1:3" x14ac:dyDescent="0.35">
      <c r="A38" s="77" t="s">
        <v>137</v>
      </c>
      <c r="B38" s="46"/>
      <c r="C38" s="46"/>
    </row>
    <row r="39" spans="1:3" x14ac:dyDescent="0.35">
      <c r="A39" s="77" t="s">
        <v>138</v>
      </c>
      <c r="B39" s="46"/>
      <c r="C39" s="46"/>
    </row>
    <row r="40" spans="1:3" x14ac:dyDescent="0.35">
      <c r="A40" s="77"/>
      <c r="B40" s="46"/>
      <c r="C40" s="46"/>
    </row>
    <row r="41" spans="1:3" x14ac:dyDescent="0.35">
      <c r="A41" s="49" t="s">
        <v>139</v>
      </c>
      <c r="B41" s="46"/>
      <c r="C41" s="46"/>
    </row>
    <row r="42" spans="1:3" x14ac:dyDescent="0.35">
      <c r="A42" s="77" t="s">
        <v>140</v>
      </c>
      <c r="B42" s="46"/>
      <c r="C42" s="46"/>
    </row>
    <row r="43" spans="1:3" x14ac:dyDescent="0.35">
      <c r="A43" s="77" t="s">
        <v>141</v>
      </c>
      <c r="B43" s="46"/>
      <c r="C43" s="46"/>
    </row>
    <row r="44" spans="1:3" x14ac:dyDescent="0.35">
      <c r="A44" s="46"/>
      <c r="B44" s="46"/>
      <c r="C44" s="46"/>
    </row>
    <row r="45" spans="1:3" x14ac:dyDescent="0.35">
      <c r="A45" s="49" t="s">
        <v>142</v>
      </c>
      <c r="B45" s="46"/>
      <c r="C45" s="46"/>
    </row>
    <row r="46" spans="1:3" x14ac:dyDescent="0.35">
      <c r="A46" s="77" t="s">
        <v>143</v>
      </c>
      <c r="B46" s="46"/>
      <c r="C46" s="46"/>
    </row>
    <row r="47" spans="1:3" x14ac:dyDescent="0.35">
      <c r="A47" s="77" t="s">
        <v>144</v>
      </c>
      <c r="B47" s="46"/>
      <c r="C47" s="46"/>
    </row>
    <row r="48" spans="1:3" x14ac:dyDescent="0.35">
      <c r="A48" s="77" t="s">
        <v>145</v>
      </c>
      <c r="B48" s="46"/>
      <c r="C48" s="46"/>
    </row>
    <row r="49" spans="1:3" x14ac:dyDescent="0.35">
      <c r="A49" s="77" t="s">
        <v>146</v>
      </c>
      <c r="B49" s="46"/>
      <c r="C49" s="46"/>
    </row>
    <row r="50" spans="1:3" x14ac:dyDescent="0.35">
      <c r="A50" s="77"/>
      <c r="B50" s="46"/>
      <c r="C50" s="46"/>
    </row>
    <row r="51" spans="1:3" x14ac:dyDescent="0.35">
      <c r="A51" s="49" t="s">
        <v>147</v>
      </c>
      <c r="B51" s="46"/>
      <c r="C51" s="46"/>
    </row>
    <row r="52" spans="1:3" x14ac:dyDescent="0.35">
      <c r="A52" s="77" t="s">
        <v>148</v>
      </c>
      <c r="B52" s="46"/>
      <c r="C52" s="46"/>
    </row>
    <row r="53" spans="1:3" x14ac:dyDescent="0.35">
      <c r="A53" s="77" t="s">
        <v>155</v>
      </c>
      <c r="B53" s="46"/>
      <c r="C53" s="46"/>
    </row>
  </sheetData>
  <mergeCells count="1">
    <mergeCell ref="A1:C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zoomScale="90" zoomScaleNormal="90" workbookViewId="0">
      <selection activeCell="A2" sqref="A2:N36"/>
    </sheetView>
  </sheetViews>
  <sheetFormatPr defaultRowHeight="14.5" x14ac:dyDescent="0.35"/>
  <cols>
    <col min="1" max="1" width="21.54296875" customWidth="1"/>
    <col min="2" max="2" width="20.08984375" customWidth="1"/>
    <col min="3" max="3" width="18" customWidth="1"/>
    <col min="4" max="4" width="19.36328125" customWidth="1"/>
    <col min="5" max="5" width="13.90625" customWidth="1"/>
    <col min="6" max="6" width="12.36328125" customWidth="1"/>
  </cols>
  <sheetData>
    <row r="1" spans="1:14" ht="45" customHeight="1" thickBot="1" x14ac:dyDescent="0.4">
      <c r="A1" s="100" t="s">
        <v>71</v>
      </c>
      <c r="B1" s="101"/>
      <c r="C1" s="101"/>
      <c r="D1" s="101"/>
      <c r="E1" s="101"/>
      <c r="F1" s="101"/>
      <c r="G1" s="101"/>
      <c r="H1" s="101"/>
      <c r="I1" s="101"/>
      <c r="J1" s="101"/>
      <c r="K1" s="101"/>
      <c r="L1" s="101"/>
      <c r="M1" s="101"/>
      <c r="N1" s="101"/>
    </row>
    <row r="2" spans="1:14" ht="14.4" customHeight="1" x14ac:dyDescent="0.35">
      <c r="A2" s="102" t="s">
        <v>109</v>
      </c>
      <c r="B2" s="103"/>
      <c r="C2" s="103"/>
      <c r="D2" s="103"/>
      <c r="E2" s="103"/>
      <c r="F2" s="103"/>
      <c r="G2" s="103"/>
      <c r="H2" s="103"/>
      <c r="I2" s="103"/>
      <c r="J2" s="103"/>
      <c r="K2" s="103"/>
      <c r="L2" s="103"/>
      <c r="M2" s="103"/>
      <c r="N2" s="104"/>
    </row>
    <row r="3" spans="1:14" ht="14.4" customHeight="1" x14ac:dyDescent="0.35">
      <c r="A3" s="105"/>
      <c r="B3" s="106"/>
      <c r="C3" s="106"/>
      <c r="D3" s="106"/>
      <c r="E3" s="106"/>
      <c r="F3" s="106"/>
      <c r="G3" s="106"/>
      <c r="H3" s="106"/>
      <c r="I3" s="106"/>
      <c r="J3" s="106"/>
      <c r="K3" s="106"/>
      <c r="L3" s="106"/>
      <c r="M3" s="106"/>
      <c r="N3" s="107"/>
    </row>
    <row r="4" spans="1:14" ht="14.4" customHeight="1" x14ac:dyDescent="0.35">
      <c r="A4" s="105"/>
      <c r="B4" s="106"/>
      <c r="C4" s="106"/>
      <c r="D4" s="106"/>
      <c r="E4" s="106"/>
      <c r="F4" s="106"/>
      <c r="G4" s="106"/>
      <c r="H4" s="106"/>
      <c r="I4" s="106"/>
      <c r="J4" s="106"/>
      <c r="K4" s="106"/>
      <c r="L4" s="106"/>
      <c r="M4" s="106"/>
      <c r="N4" s="107"/>
    </row>
    <row r="5" spans="1:14" ht="14.4" customHeight="1" x14ac:dyDescent="0.35">
      <c r="A5" s="105"/>
      <c r="B5" s="106"/>
      <c r="C5" s="106"/>
      <c r="D5" s="106"/>
      <c r="E5" s="106"/>
      <c r="F5" s="106"/>
      <c r="G5" s="106"/>
      <c r="H5" s="106"/>
      <c r="I5" s="106"/>
      <c r="J5" s="106"/>
      <c r="K5" s="106"/>
      <c r="L5" s="106"/>
      <c r="M5" s="106"/>
      <c r="N5" s="107"/>
    </row>
    <row r="6" spans="1:14" ht="14.4" customHeight="1" x14ac:dyDescent="0.35">
      <c r="A6" s="105"/>
      <c r="B6" s="106"/>
      <c r="C6" s="106"/>
      <c r="D6" s="106"/>
      <c r="E6" s="106"/>
      <c r="F6" s="106"/>
      <c r="G6" s="106"/>
      <c r="H6" s="106"/>
      <c r="I6" s="106"/>
      <c r="J6" s="106"/>
      <c r="K6" s="106"/>
      <c r="L6" s="106"/>
      <c r="M6" s="106"/>
      <c r="N6" s="107"/>
    </row>
    <row r="7" spans="1:14" ht="14.4" customHeight="1" x14ac:dyDescent="0.35">
      <c r="A7" s="105"/>
      <c r="B7" s="106"/>
      <c r="C7" s="106"/>
      <c r="D7" s="106"/>
      <c r="E7" s="106"/>
      <c r="F7" s="106"/>
      <c r="G7" s="106"/>
      <c r="H7" s="106"/>
      <c r="I7" s="106"/>
      <c r="J7" s="106"/>
      <c r="K7" s="106"/>
      <c r="L7" s="106"/>
      <c r="M7" s="106"/>
      <c r="N7" s="107"/>
    </row>
    <row r="8" spans="1:14" ht="14.4" customHeight="1" x14ac:dyDescent="0.35">
      <c r="A8" s="105"/>
      <c r="B8" s="106"/>
      <c r="C8" s="106"/>
      <c r="D8" s="106"/>
      <c r="E8" s="106"/>
      <c r="F8" s="106"/>
      <c r="G8" s="106"/>
      <c r="H8" s="106"/>
      <c r="I8" s="106"/>
      <c r="J8" s="106"/>
      <c r="K8" s="106"/>
      <c r="L8" s="106"/>
      <c r="M8" s="106"/>
      <c r="N8" s="107"/>
    </row>
    <row r="9" spans="1:14" ht="14.4" customHeight="1" x14ac:dyDescent="0.35">
      <c r="A9" s="105"/>
      <c r="B9" s="106"/>
      <c r="C9" s="106"/>
      <c r="D9" s="106"/>
      <c r="E9" s="106"/>
      <c r="F9" s="106"/>
      <c r="G9" s="106"/>
      <c r="H9" s="106"/>
      <c r="I9" s="106"/>
      <c r="J9" s="106"/>
      <c r="K9" s="106"/>
      <c r="L9" s="106"/>
      <c r="M9" s="106"/>
      <c r="N9" s="107"/>
    </row>
    <row r="10" spans="1:14" ht="14.4" customHeight="1" x14ac:dyDescent="0.35">
      <c r="A10" s="105"/>
      <c r="B10" s="106"/>
      <c r="C10" s="106"/>
      <c r="D10" s="106"/>
      <c r="E10" s="106"/>
      <c r="F10" s="106"/>
      <c r="G10" s="106"/>
      <c r="H10" s="106"/>
      <c r="I10" s="106"/>
      <c r="J10" s="106"/>
      <c r="K10" s="106"/>
      <c r="L10" s="106"/>
      <c r="M10" s="106"/>
      <c r="N10" s="107"/>
    </row>
    <row r="11" spans="1:14" ht="14.4" customHeight="1" x14ac:dyDescent="0.35">
      <c r="A11" s="105"/>
      <c r="B11" s="106"/>
      <c r="C11" s="106"/>
      <c r="D11" s="106"/>
      <c r="E11" s="106"/>
      <c r="F11" s="106"/>
      <c r="G11" s="106"/>
      <c r="H11" s="106"/>
      <c r="I11" s="106"/>
      <c r="J11" s="106"/>
      <c r="K11" s="106"/>
      <c r="L11" s="106"/>
      <c r="M11" s="106"/>
      <c r="N11" s="107"/>
    </row>
    <row r="12" spans="1:14" ht="14.4" customHeight="1" x14ac:dyDescent="0.35">
      <c r="A12" s="105"/>
      <c r="B12" s="106"/>
      <c r="C12" s="106"/>
      <c r="D12" s="106"/>
      <c r="E12" s="106"/>
      <c r="F12" s="106"/>
      <c r="G12" s="106"/>
      <c r="H12" s="106"/>
      <c r="I12" s="106"/>
      <c r="J12" s="106"/>
      <c r="K12" s="106"/>
      <c r="L12" s="106"/>
      <c r="M12" s="106"/>
      <c r="N12" s="107"/>
    </row>
    <row r="13" spans="1:14" ht="14.4" customHeight="1" x14ac:dyDescent="0.35">
      <c r="A13" s="105"/>
      <c r="B13" s="106"/>
      <c r="C13" s="106"/>
      <c r="D13" s="106"/>
      <c r="E13" s="106"/>
      <c r="F13" s="106"/>
      <c r="G13" s="106"/>
      <c r="H13" s="106"/>
      <c r="I13" s="106"/>
      <c r="J13" s="106"/>
      <c r="K13" s="106"/>
      <c r="L13" s="106"/>
      <c r="M13" s="106"/>
      <c r="N13" s="107"/>
    </row>
    <row r="14" spans="1:14" ht="14.4" customHeight="1" x14ac:dyDescent="0.35">
      <c r="A14" s="105"/>
      <c r="B14" s="106"/>
      <c r="C14" s="106"/>
      <c r="D14" s="106"/>
      <c r="E14" s="106"/>
      <c r="F14" s="106"/>
      <c r="G14" s="106"/>
      <c r="H14" s="106"/>
      <c r="I14" s="106"/>
      <c r="J14" s="106"/>
      <c r="K14" s="106"/>
      <c r="L14" s="106"/>
      <c r="M14" s="106"/>
      <c r="N14" s="107"/>
    </row>
    <row r="15" spans="1:14" ht="14.4" customHeight="1" x14ac:dyDescent="0.35">
      <c r="A15" s="105"/>
      <c r="B15" s="106"/>
      <c r="C15" s="106"/>
      <c r="D15" s="106"/>
      <c r="E15" s="106"/>
      <c r="F15" s="106"/>
      <c r="G15" s="106"/>
      <c r="H15" s="106"/>
      <c r="I15" s="106"/>
      <c r="J15" s="106"/>
      <c r="K15" s="106"/>
      <c r="L15" s="106"/>
      <c r="M15" s="106"/>
      <c r="N15" s="107"/>
    </row>
    <row r="16" spans="1:14" ht="14.4" customHeight="1" x14ac:dyDescent="0.35">
      <c r="A16" s="105"/>
      <c r="B16" s="106"/>
      <c r="C16" s="106"/>
      <c r="D16" s="106"/>
      <c r="E16" s="106"/>
      <c r="F16" s="106"/>
      <c r="G16" s="106"/>
      <c r="H16" s="106"/>
      <c r="I16" s="106"/>
      <c r="J16" s="106"/>
      <c r="K16" s="106"/>
      <c r="L16" s="106"/>
      <c r="M16" s="106"/>
      <c r="N16" s="107"/>
    </row>
    <row r="17" spans="1:14" ht="14.4" customHeight="1" x14ac:dyDescent="0.35">
      <c r="A17" s="105"/>
      <c r="B17" s="106"/>
      <c r="C17" s="106"/>
      <c r="D17" s="106"/>
      <c r="E17" s="106"/>
      <c r="F17" s="106"/>
      <c r="G17" s="106"/>
      <c r="H17" s="106"/>
      <c r="I17" s="106"/>
      <c r="J17" s="106"/>
      <c r="K17" s="106"/>
      <c r="L17" s="106"/>
      <c r="M17" s="106"/>
      <c r="N17" s="107"/>
    </row>
    <row r="18" spans="1:14" ht="14.4" customHeight="1" x14ac:dyDescent="0.35">
      <c r="A18" s="105"/>
      <c r="B18" s="106"/>
      <c r="C18" s="106"/>
      <c r="D18" s="106"/>
      <c r="E18" s="106"/>
      <c r="F18" s="106"/>
      <c r="G18" s="106"/>
      <c r="H18" s="106"/>
      <c r="I18" s="106"/>
      <c r="J18" s="106"/>
      <c r="K18" s="106"/>
      <c r="L18" s="106"/>
      <c r="M18" s="106"/>
      <c r="N18" s="107"/>
    </row>
    <row r="19" spans="1:14" ht="14.4" customHeight="1" x14ac:dyDescent="0.35">
      <c r="A19" s="105"/>
      <c r="B19" s="106"/>
      <c r="C19" s="106"/>
      <c r="D19" s="106"/>
      <c r="E19" s="106"/>
      <c r="F19" s="106"/>
      <c r="G19" s="106"/>
      <c r="H19" s="106"/>
      <c r="I19" s="106"/>
      <c r="J19" s="106"/>
      <c r="K19" s="106"/>
      <c r="L19" s="106"/>
      <c r="M19" s="106"/>
      <c r="N19" s="107"/>
    </row>
    <row r="20" spans="1:14" ht="14.4" customHeight="1" x14ac:dyDescent="0.35">
      <c r="A20" s="105"/>
      <c r="B20" s="106"/>
      <c r="C20" s="106"/>
      <c r="D20" s="106"/>
      <c r="E20" s="106"/>
      <c r="F20" s="106"/>
      <c r="G20" s="106"/>
      <c r="H20" s="106"/>
      <c r="I20" s="106"/>
      <c r="J20" s="106"/>
      <c r="K20" s="106"/>
      <c r="L20" s="106"/>
      <c r="M20" s="106"/>
      <c r="N20" s="107"/>
    </row>
    <row r="21" spans="1:14" ht="15" customHeight="1" x14ac:dyDescent="0.35">
      <c r="A21" s="105"/>
      <c r="B21" s="106"/>
      <c r="C21" s="106"/>
      <c r="D21" s="106"/>
      <c r="E21" s="106"/>
      <c r="F21" s="106"/>
      <c r="G21" s="106"/>
      <c r="H21" s="106"/>
      <c r="I21" s="106"/>
      <c r="J21" s="106"/>
      <c r="K21" s="106"/>
      <c r="L21" s="106"/>
      <c r="M21" s="106"/>
      <c r="N21" s="107"/>
    </row>
    <row r="22" spans="1:14" x14ac:dyDescent="0.35">
      <c r="A22" s="105"/>
      <c r="B22" s="106"/>
      <c r="C22" s="106"/>
      <c r="D22" s="106"/>
      <c r="E22" s="106"/>
      <c r="F22" s="106"/>
      <c r="G22" s="106"/>
      <c r="H22" s="106"/>
      <c r="I22" s="106"/>
      <c r="J22" s="106"/>
      <c r="K22" s="106"/>
      <c r="L22" s="106"/>
      <c r="M22" s="106"/>
      <c r="N22" s="107"/>
    </row>
    <row r="23" spans="1:14" x14ac:dyDescent="0.35">
      <c r="A23" s="105"/>
      <c r="B23" s="106"/>
      <c r="C23" s="106"/>
      <c r="D23" s="106"/>
      <c r="E23" s="106"/>
      <c r="F23" s="106"/>
      <c r="G23" s="106"/>
      <c r="H23" s="106"/>
      <c r="I23" s="106"/>
      <c r="J23" s="106"/>
      <c r="K23" s="106"/>
      <c r="L23" s="106"/>
      <c r="M23" s="106"/>
      <c r="N23" s="107"/>
    </row>
    <row r="24" spans="1:14" x14ac:dyDescent="0.35">
      <c r="A24" s="105"/>
      <c r="B24" s="106"/>
      <c r="C24" s="106"/>
      <c r="D24" s="106"/>
      <c r="E24" s="106"/>
      <c r="F24" s="106"/>
      <c r="G24" s="106"/>
      <c r="H24" s="106"/>
      <c r="I24" s="106"/>
      <c r="J24" s="106"/>
      <c r="K24" s="106"/>
      <c r="L24" s="106"/>
      <c r="M24" s="106"/>
      <c r="N24" s="107"/>
    </row>
    <row r="25" spans="1:14" x14ac:dyDescent="0.35">
      <c r="A25" s="105"/>
      <c r="B25" s="106"/>
      <c r="C25" s="106"/>
      <c r="D25" s="106"/>
      <c r="E25" s="106"/>
      <c r="F25" s="106"/>
      <c r="G25" s="106"/>
      <c r="H25" s="106"/>
      <c r="I25" s="106"/>
      <c r="J25" s="106"/>
      <c r="K25" s="106"/>
      <c r="L25" s="106"/>
      <c r="M25" s="106"/>
      <c r="N25" s="107"/>
    </row>
    <row r="26" spans="1:14" x14ac:dyDescent="0.35">
      <c r="A26" s="105"/>
      <c r="B26" s="106"/>
      <c r="C26" s="106"/>
      <c r="D26" s="106"/>
      <c r="E26" s="106"/>
      <c r="F26" s="106"/>
      <c r="G26" s="106"/>
      <c r="H26" s="106"/>
      <c r="I26" s="106"/>
      <c r="J26" s="106"/>
      <c r="K26" s="106"/>
      <c r="L26" s="106"/>
      <c r="M26" s="106"/>
      <c r="N26" s="107"/>
    </row>
    <row r="27" spans="1:14" x14ac:dyDescent="0.35">
      <c r="A27" s="105"/>
      <c r="B27" s="106"/>
      <c r="C27" s="106"/>
      <c r="D27" s="106"/>
      <c r="E27" s="106"/>
      <c r="F27" s="106"/>
      <c r="G27" s="106"/>
      <c r="H27" s="106"/>
      <c r="I27" s="106"/>
      <c r="J27" s="106"/>
      <c r="K27" s="106"/>
      <c r="L27" s="106"/>
      <c r="M27" s="106"/>
      <c r="N27" s="107"/>
    </row>
    <row r="28" spans="1:14" x14ac:dyDescent="0.35">
      <c r="A28" s="105"/>
      <c r="B28" s="106"/>
      <c r="C28" s="106"/>
      <c r="D28" s="106"/>
      <c r="E28" s="106"/>
      <c r="F28" s="106"/>
      <c r="G28" s="106"/>
      <c r="H28" s="106"/>
      <c r="I28" s="106"/>
      <c r="J28" s="106"/>
      <c r="K28" s="106"/>
      <c r="L28" s="106"/>
      <c r="M28" s="106"/>
      <c r="N28" s="107"/>
    </row>
    <row r="29" spans="1:14" x14ac:dyDescent="0.35">
      <c r="A29" s="105"/>
      <c r="B29" s="106"/>
      <c r="C29" s="106"/>
      <c r="D29" s="106"/>
      <c r="E29" s="106"/>
      <c r="F29" s="106"/>
      <c r="G29" s="106"/>
      <c r="H29" s="106"/>
      <c r="I29" s="106"/>
      <c r="J29" s="106"/>
      <c r="K29" s="106"/>
      <c r="L29" s="106"/>
      <c r="M29" s="106"/>
      <c r="N29" s="107"/>
    </row>
    <row r="30" spans="1:14" x14ac:dyDescent="0.35">
      <c r="A30" s="105"/>
      <c r="B30" s="106"/>
      <c r="C30" s="106"/>
      <c r="D30" s="106"/>
      <c r="E30" s="106"/>
      <c r="F30" s="106"/>
      <c r="G30" s="106"/>
      <c r="H30" s="106"/>
      <c r="I30" s="106"/>
      <c r="J30" s="106"/>
      <c r="K30" s="106"/>
      <c r="L30" s="106"/>
      <c r="M30" s="106"/>
      <c r="N30" s="107"/>
    </row>
    <row r="31" spans="1:14" x14ac:dyDescent="0.35">
      <c r="A31" s="105"/>
      <c r="B31" s="106"/>
      <c r="C31" s="106"/>
      <c r="D31" s="106"/>
      <c r="E31" s="106"/>
      <c r="F31" s="106"/>
      <c r="G31" s="106"/>
      <c r="H31" s="106"/>
      <c r="I31" s="106"/>
      <c r="J31" s="106"/>
      <c r="K31" s="106"/>
      <c r="L31" s="106"/>
      <c r="M31" s="106"/>
      <c r="N31" s="107"/>
    </row>
    <row r="32" spans="1:14" x14ac:dyDescent="0.35">
      <c r="A32" s="105"/>
      <c r="B32" s="106"/>
      <c r="C32" s="106"/>
      <c r="D32" s="106"/>
      <c r="E32" s="106"/>
      <c r="F32" s="106"/>
      <c r="G32" s="106"/>
      <c r="H32" s="106"/>
      <c r="I32" s="106"/>
      <c r="J32" s="106"/>
      <c r="K32" s="106"/>
      <c r="L32" s="106"/>
      <c r="M32" s="106"/>
      <c r="N32" s="107"/>
    </row>
    <row r="33" spans="1:14" x14ac:dyDescent="0.35">
      <c r="A33" s="105"/>
      <c r="B33" s="106"/>
      <c r="C33" s="106"/>
      <c r="D33" s="106"/>
      <c r="E33" s="106"/>
      <c r="F33" s="106"/>
      <c r="G33" s="106"/>
      <c r="H33" s="106"/>
      <c r="I33" s="106"/>
      <c r="J33" s="106"/>
      <c r="K33" s="106"/>
      <c r="L33" s="106"/>
      <c r="M33" s="106"/>
      <c r="N33" s="107"/>
    </row>
    <row r="34" spans="1:14" x14ac:dyDescent="0.35">
      <c r="A34" s="105"/>
      <c r="B34" s="106"/>
      <c r="C34" s="106"/>
      <c r="D34" s="106"/>
      <c r="E34" s="106"/>
      <c r="F34" s="106"/>
      <c r="G34" s="106"/>
      <c r="H34" s="106"/>
      <c r="I34" s="106"/>
      <c r="J34" s="106"/>
      <c r="K34" s="106"/>
      <c r="L34" s="106"/>
      <c r="M34" s="106"/>
      <c r="N34" s="107"/>
    </row>
    <row r="35" spans="1:14" x14ac:dyDescent="0.35">
      <c r="A35" s="105"/>
      <c r="B35" s="106"/>
      <c r="C35" s="106"/>
      <c r="D35" s="106"/>
      <c r="E35" s="106"/>
      <c r="F35" s="106"/>
      <c r="G35" s="106"/>
      <c r="H35" s="106"/>
      <c r="I35" s="106"/>
      <c r="J35" s="106"/>
      <c r="K35" s="106"/>
      <c r="L35" s="106"/>
      <c r="M35" s="106"/>
      <c r="N35" s="107"/>
    </row>
    <row r="36" spans="1:14" ht="15" thickBot="1" x14ac:dyDescent="0.4">
      <c r="A36" s="108"/>
      <c r="B36" s="109"/>
      <c r="C36" s="109"/>
      <c r="D36" s="109"/>
      <c r="E36" s="109"/>
      <c r="F36" s="109"/>
      <c r="G36" s="109"/>
      <c r="H36" s="109"/>
      <c r="I36" s="109"/>
      <c r="J36" s="109"/>
      <c r="K36" s="109"/>
      <c r="L36" s="109"/>
      <c r="M36" s="109"/>
      <c r="N36" s="110"/>
    </row>
  </sheetData>
  <mergeCells count="2">
    <mergeCell ref="A1:N1"/>
    <mergeCell ref="A2:N3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0"/>
  <sheetViews>
    <sheetView showGridLines="0" zoomScale="90" zoomScaleNormal="90" workbookViewId="0">
      <selection sqref="A1:N1"/>
    </sheetView>
  </sheetViews>
  <sheetFormatPr defaultRowHeight="14.5" x14ac:dyDescent="0.35"/>
  <cols>
    <col min="1" max="1" width="21.54296875" customWidth="1"/>
    <col min="2" max="2" width="20.08984375" customWidth="1"/>
    <col min="3" max="3" width="18" customWidth="1"/>
    <col min="4" max="4" width="19.36328125" customWidth="1"/>
    <col min="5" max="5" width="13.90625" customWidth="1"/>
    <col min="6" max="6" width="12.36328125" customWidth="1"/>
  </cols>
  <sheetData>
    <row r="1" spans="1:14" s="59" customFormat="1" ht="45" customHeight="1" thickBot="1" x14ac:dyDescent="0.4">
      <c r="A1" s="100" t="s">
        <v>71</v>
      </c>
      <c r="B1" s="101"/>
      <c r="C1" s="101"/>
      <c r="D1" s="101"/>
      <c r="E1" s="101"/>
      <c r="F1" s="101"/>
      <c r="G1" s="101"/>
      <c r="H1" s="101"/>
      <c r="I1" s="101"/>
      <c r="J1" s="101"/>
      <c r="K1" s="101"/>
      <c r="L1" s="101"/>
      <c r="M1" s="101"/>
      <c r="N1" s="101"/>
    </row>
    <row r="2" spans="1:14" ht="14.4" customHeight="1" x14ac:dyDescent="0.35">
      <c r="A2" s="102" t="s">
        <v>110</v>
      </c>
      <c r="B2" s="103"/>
      <c r="C2" s="103"/>
      <c r="D2" s="103"/>
      <c r="E2" s="103"/>
      <c r="F2" s="103"/>
      <c r="G2" s="103"/>
      <c r="H2" s="103"/>
      <c r="I2" s="103"/>
      <c r="J2" s="103"/>
      <c r="K2" s="103"/>
      <c r="L2" s="103"/>
      <c r="M2" s="103"/>
      <c r="N2" s="104"/>
    </row>
    <row r="3" spans="1:14" ht="14.4" customHeight="1" x14ac:dyDescent="0.35">
      <c r="A3" s="105"/>
      <c r="B3" s="106"/>
      <c r="C3" s="106"/>
      <c r="D3" s="106"/>
      <c r="E3" s="106"/>
      <c r="F3" s="106"/>
      <c r="G3" s="106"/>
      <c r="H3" s="106"/>
      <c r="I3" s="106"/>
      <c r="J3" s="106"/>
      <c r="K3" s="106"/>
      <c r="L3" s="106"/>
      <c r="M3" s="106"/>
      <c r="N3" s="107"/>
    </row>
    <row r="4" spans="1:14" ht="14.4" customHeight="1" x14ac:dyDescent="0.35">
      <c r="A4" s="105"/>
      <c r="B4" s="106"/>
      <c r="C4" s="106"/>
      <c r="D4" s="106"/>
      <c r="E4" s="106"/>
      <c r="F4" s="106"/>
      <c r="G4" s="106"/>
      <c r="H4" s="106"/>
      <c r="I4" s="106"/>
      <c r="J4" s="106"/>
      <c r="K4" s="106"/>
      <c r="L4" s="106"/>
      <c r="M4" s="106"/>
      <c r="N4" s="107"/>
    </row>
    <row r="5" spans="1:14" ht="14.4" customHeight="1" x14ac:dyDescent="0.35">
      <c r="A5" s="105"/>
      <c r="B5" s="106"/>
      <c r="C5" s="106"/>
      <c r="D5" s="106"/>
      <c r="E5" s="106"/>
      <c r="F5" s="106"/>
      <c r="G5" s="106"/>
      <c r="H5" s="106"/>
      <c r="I5" s="106"/>
      <c r="J5" s="106"/>
      <c r="K5" s="106"/>
      <c r="L5" s="106"/>
      <c r="M5" s="106"/>
      <c r="N5" s="107"/>
    </row>
    <row r="6" spans="1:14" ht="14.4" customHeight="1" x14ac:dyDescent="0.35">
      <c r="A6" s="105"/>
      <c r="B6" s="106"/>
      <c r="C6" s="106"/>
      <c r="D6" s="106"/>
      <c r="E6" s="106"/>
      <c r="F6" s="106"/>
      <c r="G6" s="106"/>
      <c r="H6" s="106"/>
      <c r="I6" s="106"/>
      <c r="J6" s="106"/>
      <c r="K6" s="106"/>
      <c r="L6" s="106"/>
      <c r="M6" s="106"/>
      <c r="N6" s="107"/>
    </row>
    <row r="7" spans="1:14" ht="14.4" customHeight="1" x14ac:dyDescent="0.35">
      <c r="A7" s="105"/>
      <c r="B7" s="106"/>
      <c r="C7" s="106"/>
      <c r="D7" s="106"/>
      <c r="E7" s="106"/>
      <c r="F7" s="106"/>
      <c r="G7" s="106"/>
      <c r="H7" s="106"/>
      <c r="I7" s="106"/>
      <c r="J7" s="106"/>
      <c r="K7" s="106"/>
      <c r="L7" s="106"/>
      <c r="M7" s="106"/>
      <c r="N7" s="107"/>
    </row>
    <row r="8" spans="1:14" ht="14.4" customHeight="1" x14ac:dyDescent="0.35">
      <c r="A8" s="105"/>
      <c r="B8" s="106"/>
      <c r="C8" s="106"/>
      <c r="D8" s="106"/>
      <c r="E8" s="106"/>
      <c r="F8" s="106"/>
      <c r="G8" s="106"/>
      <c r="H8" s="106"/>
      <c r="I8" s="106"/>
      <c r="J8" s="106"/>
      <c r="K8" s="106"/>
      <c r="L8" s="106"/>
      <c r="M8" s="106"/>
      <c r="N8" s="107"/>
    </row>
    <row r="9" spans="1:14" ht="14.4" customHeight="1" x14ac:dyDescent="0.35">
      <c r="A9" s="105"/>
      <c r="B9" s="106"/>
      <c r="C9" s="106"/>
      <c r="D9" s="106"/>
      <c r="E9" s="106"/>
      <c r="F9" s="106"/>
      <c r="G9" s="106"/>
      <c r="H9" s="106"/>
      <c r="I9" s="106"/>
      <c r="J9" s="106"/>
      <c r="K9" s="106"/>
      <c r="L9" s="106"/>
      <c r="M9" s="106"/>
      <c r="N9" s="107"/>
    </row>
    <row r="10" spans="1:14" ht="14.4" customHeight="1" x14ac:dyDescent="0.35">
      <c r="A10" s="105"/>
      <c r="B10" s="106"/>
      <c r="C10" s="106"/>
      <c r="D10" s="106"/>
      <c r="E10" s="106"/>
      <c r="F10" s="106"/>
      <c r="G10" s="106"/>
      <c r="H10" s="106"/>
      <c r="I10" s="106"/>
      <c r="J10" s="106"/>
      <c r="K10" s="106"/>
      <c r="L10" s="106"/>
      <c r="M10" s="106"/>
      <c r="N10" s="107"/>
    </row>
    <row r="11" spans="1:14" ht="14.4" customHeight="1" x14ac:dyDescent="0.35">
      <c r="A11" s="105"/>
      <c r="B11" s="106"/>
      <c r="C11" s="106"/>
      <c r="D11" s="106"/>
      <c r="E11" s="106"/>
      <c r="F11" s="106"/>
      <c r="G11" s="106"/>
      <c r="H11" s="106"/>
      <c r="I11" s="106"/>
      <c r="J11" s="106"/>
      <c r="K11" s="106"/>
      <c r="L11" s="106"/>
      <c r="M11" s="106"/>
      <c r="N11" s="107"/>
    </row>
    <row r="12" spans="1:14" ht="14.4" customHeight="1" x14ac:dyDescent="0.35">
      <c r="A12" s="105"/>
      <c r="B12" s="106"/>
      <c r="C12" s="106"/>
      <c r="D12" s="106"/>
      <c r="E12" s="106"/>
      <c r="F12" s="106"/>
      <c r="G12" s="106"/>
      <c r="H12" s="106"/>
      <c r="I12" s="106"/>
      <c r="J12" s="106"/>
      <c r="K12" s="106"/>
      <c r="L12" s="106"/>
      <c r="M12" s="106"/>
      <c r="N12" s="107"/>
    </row>
    <row r="13" spans="1:14" ht="14.4" customHeight="1" x14ac:dyDescent="0.35">
      <c r="A13" s="105"/>
      <c r="B13" s="106"/>
      <c r="C13" s="106"/>
      <c r="D13" s="106"/>
      <c r="E13" s="106"/>
      <c r="F13" s="106"/>
      <c r="G13" s="106"/>
      <c r="H13" s="106"/>
      <c r="I13" s="106"/>
      <c r="J13" s="106"/>
      <c r="K13" s="106"/>
      <c r="L13" s="106"/>
      <c r="M13" s="106"/>
      <c r="N13" s="107"/>
    </row>
    <row r="14" spans="1:14" ht="14.4" customHeight="1" x14ac:dyDescent="0.35">
      <c r="A14" s="105"/>
      <c r="B14" s="106"/>
      <c r="C14" s="106"/>
      <c r="D14" s="106"/>
      <c r="E14" s="106"/>
      <c r="F14" s="106"/>
      <c r="G14" s="106"/>
      <c r="H14" s="106"/>
      <c r="I14" s="106"/>
      <c r="J14" s="106"/>
      <c r="K14" s="106"/>
      <c r="L14" s="106"/>
      <c r="M14" s="106"/>
      <c r="N14" s="107"/>
    </row>
    <row r="15" spans="1:14" ht="14.4" customHeight="1" x14ac:dyDescent="0.35">
      <c r="A15" s="105"/>
      <c r="B15" s="106"/>
      <c r="C15" s="106"/>
      <c r="D15" s="106"/>
      <c r="E15" s="106"/>
      <c r="F15" s="106"/>
      <c r="G15" s="106"/>
      <c r="H15" s="106"/>
      <c r="I15" s="106"/>
      <c r="J15" s="106"/>
      <c r="K15" s="106"/>
      <c r="L15" s="106"/>
      <c r="M15" s="106"/>
      <c r="N15" s="107"/>
    </row>
    <row r="16" spans="1:14" ht="14.4" customHeight="1" x14ac:dyDescent="0.35">
      <c r="A16" s="105"/>
      <c r="B16" s="106"/>
      <c r="C16" s="106"/>
      <c r="D16" s="106"/>
      <c r="E16" s="106"/>
      <c r="F16" s="106"/>
      <c r="G16" s="106"/>
      <c r="H16" s="106"/>
      <c r="I16" s="106"/>
      <c r="J16" s="106"/>
      <c r="K16" s="106"/>
      <c r="L16" s="106"/>
      <c r="M16" s="106"/>
      <c r="N16" s="107"/>
    </row>
    <row r="17" spans="1:14" ht="14.4" customHeight="1" x14ac:dyDescent="0.35">
      <c r="A17" s="105"/>
      <c r="B17" s="106"/>
      <c r="C17" s="106"/>
      <c r="D17" s="106"/>
      <c r="E17" s="106"/>
      <c r="F17" s="106"/>
      <c r="G17" s="106"/>
      <c r="H17" s="106"/>
      <c r="I17" s="106"/>
      <c r="J17" s="106"/>
      <c r="K17" s="106"/>
      <c r="L17" s="106"/>
      <c r="M17" s="106"/>
      <c r="N17" s="107"/>
    </row>
    <row r="18" spans="1:14" ht="14.4" customHeight="1" x14ac:dyDescent="0.35">
      <c r="A18" s="105"/>
      <c r="B18" s="106"/>
      <c r="C18" s="106"/>
      <c r="D18" s="106"/>
      <c r="E18" s="106"/>
      <c r="F18" s="106"/>
      <c r="G18" s="106"/>
      <c r="H18" s="106"/>
      <c r="I18" s="106"/>
      <c r="J18" s="106"/>
      <c r="K18" s="106"/>
      <c r="L18" s="106"/>
      <c r="M18" s="106"/>
      <c r="N18" s="107"/>
    </row>
    <row r="19" spans="1:14" ht="14.4" customHeight="1" x14ac:dyDescent="0.35">
      <c r="A19" s="105"/>
      <c r="B19" s="106"/>
      <c r="C19" s="106"/>
      <c r="D19" s="106"/>
      <c r="E19" s="106"/>
      <c r="F19" s="106"/>
      <c r="G19" s="106"/>
      <c r="H19" s="106"/>
      <c r="I19" s="106"/>
      <c r="J19" s="106"/>
      <c r="K19" s="106"/>
      <c r="L19" s="106"/>
      <c r="M19" s="106"/>
      <c r="N19" s="107"/>
    </row>
    <row r="20" spans="1:14" ht="14.4" customHeight="1" x14ac:dyDescent="0.35">
      <c r="A20" s="105"/>
      <c r="B20" s="106"/>
      <c r="C20" s="106"/>
      <c r="D20" s="106"/>
      <c r="E20" s="106"/>
      <c r="F20" s="106"/>
      <c r="G20" s="106"/>
      <c r="H20" s="106"/>
      <c r="I20" s="106"/>
      <c r="J20" s="106"/>
      <c r="K20" s="106"/>
      <c r="L20" s="106"/>
      <c r="M20" s="106"/>
      <c r="N20" s="107"/>
    </row>
    <row r="21" spans="1:14" ht="15" customHeight="1" x14ac:dyDescent="0.35">
      <c r="A21" s="105"/>
      <c r="B21" s="106"/>
      <c r="C21" s="106"/>
      <c r="D21" s="106"/>
      <c r="E21" s="106"/>
      <c r="F21" s="106"/>
      <c r="G21" s="106"/>
      <c r="H21" s="106"/>
      <c r="I21" s="106"/>
      <c r="J21" s="106"/>
      <c r="K21" s="106"/>
      <c r="L21" s="106"/>
      <c r="M21" s="106"/>
      <c r="N21" s="107"/>
    </row>
    <row r="22" spans="1:14" ht="14.4" customHeight="1" x14ac:dyDescent="0.35">
      <c r="A22" s="105"/>
      <c r="B22" s="106"/>
      <c r="C22" s="106"/>
      <c r="D22" s="106"/>
      <c r="E22" s="106"/>
      <c r="F22" s="106"/>
      <c r="G22" s="106"/>
      <c r="H22" s="106"/>
      <c r="I22" s="106"/>
      <c r="J22" s="106"/>
      <c r="K22" s="106"/>
      <c r="L22" s="106"/>
      <c r="M22" s="106"/>
      <c r="N22" s="107"/>
    </row>
    <row r="23" spans="1:14" ht="14.4" customHeight="1" x14ac:dyDescent="0.35">
      <c r="A23" s="105"/>
      <c r="B23" s="106"/>
      <c r="C23" s="106"/>
      <c r="D23" s="106"/>
      <c r="E23" s="106"/>
      <c r="F23" s="106"/>
      <c r="G23" s="106"/>
      <c r="H23" s="106"/>
      <c r="I23" s="106"/>
      <c r="J23" s="106"/>
      <c r="K23" s="106"/>
      <c r="L23" s="106"/>
      <c r="M23" s="106"/>
      <c r="N23" s="107"/>
    </row>
    <row r="24" spans="1:14" ht="14.4" customHeight="1" x14ac:dyDescent="0.35">
      <c r="A24" s="105"/>
      <c r="B24" s="106"/>
      <c r="C24" s="106"/>
      <c r="D24" s="106"/>
      <c r="E24" s="106"/>
      <c r="F24" s="106"/>
      <c r="G24" s="106"/>
      <c r="H24" s="106"/>
      <c r="I24" s="106"/>
      <c r="J24" s="106"/>
      <c r="K24" s="106"/>
      <c r="L24" s="106"/>
      <c r="M24" s="106"/>
      <c r="N24" s="107"/>
    </row>
    <row r="25" spans="1:14" ht="14.4" customHeight="1" x14ac:dyDescent="0.35">
      <c r="A25" s="105"/>
      <c r="B25" s="106"/>
      <c r="C25" s="106"/>
      <c r="D25" s="106"/>
      <c r="E25" s="106"/>
      <c r="F25" s="106"/>
      <c r="G25" s="106"/>
      <c r="H25" s="106"/>
      <c r="I25" s="106"/>
      <c r="J25" s="106"/>
      <c r="K25" s="106"/>
      <c r="L25" s="106"/>
      <c r="M25" s="106"/>
      <c r="N25" s="107"/>
    </row>
    <row r="26" spans="1:14" ht="14.4" customHeight="1" x14ac:dyDescent="0.35">
      <c r="A26" s="105"/>
      <c r="B26" s="106"/>
      <c r="C26" s="106"/>
      <c r="D26" s="106"/>
      <c r="E26" s="106"/>
      <c r="F26" s="106"/>
      <c r="G26" s="106"/>
      <c r="H26" s="106"/>
      <c r="I26" s="106"/>
      <c r="J26" s="106"/>
      <c r="K26" s="106"/>
      <c r="L26" s="106"/>
      <c r="M26" s="106"/>
      <c r="N26" s="107"/>
    </row>
    <row r="27" spans="1:14" ht="14.4" customHeight="1" x14ac:dyDescent="0.35">
      <c r="A27" s="105"/>
      <c r="B27" s="106"/>
      <c r="C27" s="106"/>
      <c r="D27" s="106"/>
      <c r="E27" s="106"/>
      <c r="F27" s="106"/>
      <c r="G27" s="106"/>
      <c r="H27" s="106"/>
      <c r="I27" s="106"/>
      <c r="J27" s="106"/>
      <c r="K27" s="106"/>
      <c r="L27" s="106"/>
      <c r="M27" s="106"/>
      <c r="N27" s="107"/>
    </row>
    <row r="28" spans="1:14" ht="14.4" customHeight="1" x14ac:dyDescent="0.35">
      <c r="A28" s="105"/>
      <c r="B28" s="106"/>
      <c r="C28" s="106"/>
      <c r="D28" s="106"/>
      <c r="E28" s="106"/>
      <c r="F28" s="106"/>
      <c r="G28" s="106"/>
      <c r="H28" s="106"/>
      <c r="I28" s="106"/>
      <c r="J28" s="106"/>
      <c r="K28" s="106"/>
      <c r="L28" s="106"/>
      <c r="M28" s="106"/>
      <c r="N28" s="107"/>
    </row>
    <row r="29" spans="1:14" ht="14.4" customHeight="1" x14ac:dyDescent="0.35">
      <c r="A29" s="105"/>
      <c r="B29" s="106"/>
      <c r="C29" s="106"/>
      <c r="D29" s="106"/>
      <c r="E29" s="106"/>
      <c r="F29" s="106"/>
      <c r="G29" s="106"/>
      <c r="H29" s="106"/>
      <c r="I29" s="106"/>
      <c r="J29" s="106"/>
      <c r="K29" s="106"/>
      <c r="L29" s="106"/>
      <c r="M29" s="106"/>
      <c r="N29" s="107"/>
    </row>
    <row r="30" spans="1:14" ht="15" customHeight="1" thickBot="1" x14ac:dyDescent="0.4">
      <c r="A30" s="108"/>
      <c r="B30" s="109"/>
      <c r="C30" s="109"/>
      <c r="D30" s="109"/>
      <c r="E30" s="109"/>
      <c r="F30" s="109"/>
      <c r="G30" s="109"/>
      <c r="H30" s="109"/>
      <c r="I30" s="109"/>
      <c r="J30" s="109"/>
      <c r="K30" s="109"/>
      <c r="L30" s="109"/>
      <c r="M30" s="109"/>
      <c r="N30" s="110"/>
    </row>
  </sheetData>
  <mergeCells count="2">
    <mergeCell ref="A1:N1"/>
    <mergeCell ref="A2:N3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R20"/>
  <sheetViews>
    <sheetView showGridLines="0" zoomScaleNormal="100" workbookViewId="0">
      <selection activeCell="G5" sqref="G5"/>
    </sheetView>
  </sheetViews>
  <sheetFormatPr defaultColWidth="8.90625" defaultRowHeight="14.5" x14ac:dyDescent="0.35"/>
  <cols>
    <col min="1" max="1" width="3.1796875" customWidth="1"/>
    <col min="2" max="2" width="17.81640625" customWidth="1"/>
    <col min="3" max="3" width="12.6328125" customWidth="1"/>
    <col min="4" max="4" width="11.453125" customWidth="1"/>
    <col min="5" max="5" width="14" customWidth="1"/>
    <col min="6" max="6" width="2.90625" customWidth="1"/>
    <col min="7" max="7" width="11.54296875" customWidth="1"/>
    <col min="8" max="8" width="14.90625" customWidth="1"/>
    <col min="9" max="9" width="13.36328125" customWidth="1"/>
    <col min="10" max="10" width="3.453125" customWidth="1"/>
    <col min="11" max="11" width="11.6328125" customWidth="1"/>
    <col min="12" max="12" width="12.453125" customWidth="1"/>
    <col min="13" max="13" width="14.81640625" customWidth="1"/>
  </cols>
  <sheetData>
    <row r="1" spans="2:18" ht="15" thickBot="1" x14ac:dyDescent="0.4"/>
    <row r="2" spans="2:18" ht="14.4" customHeight="1" x14ac:dyDescent="0.35">
      <c r="B2" s="112" t="s">
        <v>16</v>
      </c>
      <c r="C2" s="114" t="s">
        <v>9</v>
      </c>
      <c r="D2" s="115"/>
      <c r="E2" s="116"/>
      <c r="F2" s="5"/>
      <c r="G2" s="117" t="s">
        <v>10</v>
      </c>
      <c r="H2" s="118"/>
      <c r="I2" s="119"/>
      <c r="J2" s="5"/>
      <c r="K2" s="126" t="s">
        <v>11</v>
      </c>
      <c r="L2" s="115"/>
      <c r="M2" s="116"/>
    </row>
    <row r="3" spans="2:18" ht="29" x14ac:dyDescent="0.35">
      <c r="B3" s="113"/>
      <c r="C3" s="6" t="s">
        <v>13</v>
      </c>
      <c r="D3" s="6" t="s">
        <v>12</v>
      </c>
      <c r="E3" s="7" t="s">
        <v>14</v>
      </c>
      <c r="F3" s="8"/>
      <c r="G3" s="9" t="s">
        <v>13</v>
      </c>
      <c r="H3" s="10" t="s">
        <v>12</v>
      </c>
      <c r="I3" s="11" t="s">
        <v>17</v>
      </c>
      <c r="J3" s="8"/>
      <c r="K3" s="12" t="s">
        <v>13</v>
      </c>
      <c r="L3" s="13" t="s">
        <v>12</v>
      </c>
      <c r="M3" s="7" t="s">
        <v>17</v>
      </c>
      <c r="R3" s="28">
        <v>1</v>
      </c>
    </row>
    <row r="4" spans="2:18" x14ac:dyDescent="0.35">
      <c r="B4" s="14" t="s">
        <v>5</v>
      </c>
      <c r="C4" s="15" t="e">
        <f>COUNTIF('Infra- Hardware-Software-Plat'!#REF!,"Compliant-High")</f>
        <v>#REF!</v>
      </c>
      <c r="D4" s="15" t="e">
        <f>COUNTIF('Infra- Hardware-Software-Plat'!#REF!,"Compliant-Medium")</f>
        <v>#REF!</v>
      </c>
      <c r="E4" s="16">
        <v>0</v>
      </c>
      <c r="F4" s="17"/>
      <c r="G4" s="18" t="e">
        <f>COUNTIF(#REF!,"Compliant-High")</f>
        <v>#REF!</v>
      </c>
      <c r="H4" s="15" t="e">
        <f>COUNTIF(#REF!,"Compliant-Medium")</f>
        <v>#REF!</v>
      </c>
      <c r="I4" s="16">
        <v>0</v>
      </c>
      <c r="J4" s="17"/>
      <c r="K4" s="18" t="e">
        <f>COUNTIF(#REF!,"Compliant-High")</f>
        <v>#REF!</v>
      </c>
      <c r="L4" s="15" t="e">
        <f>COUNTIF(#REF!,"Compliant-Medium")</f>
        <v>#REF!</v>
      </c>
      <c r="M4" s="19">
        <v>0</v>
      </c>
      <c r="R4" s="28">
        <v>2</v>
      </c>
    </row>
    <row r="5" spans="2:18" x14ac:dyDescent="0.35">
      <c r="B5" s="20" t="s">
        <v>6</v>
      </c>
      <c r="C5" s="15" t="e">
        <f>COUNTIF('Infra- Hardware-Software-Plat'!#REF!,"Non Compliant-High")</f>
        <v>#REF!</v>
      </c>
      <c r="D5" s="15" t="e">
        <f>COUNTIF('Infra- Hardware-Software-Plat'!#REF!,"Non Compliant-Medium")</f>
        <v>#REF!</v>
      </c>
      <c r="E5" s="21" t="e">
        <f>(C5*20+D5*15)</f>
        <v>#REF!</v>
      </c>
      <c r="F5" s="22"/>
      <c r="G5" s="18" t="e">
        <f>COUNTIF(#REF!,"Non Compliant-High")</f>
        <v>#REF!</v>
      </c>
      <c r="H5" s="15" t="e">
        <f>COUNTIF(#REF!,"Non Compliant-Medium")</f>
        <v>#REF!</v>
      </c>
      <c r="I5" s="16" t="e">
        <f>(G5*20+H5*15)</f>
        <v>#REF!</v>
      </c>
      <c r="J5" s="17"/>
      <c r="K5" s="18" t="e">
        <f>COUNTIF(#REF!,"Non Compliant-High")</f>
        <v>#REF!</v>
      </c>
      <c r="L5" s="15" t="e">
        <f>COUNTIF(#REF!,"Non Compliant-Medium")</f>
        <v>#REF!</v>
      </c>
      <c r="M5" s="19" t="e">
        <f>(K5*20+L5*15)</f>
        <v>#REF!</v>
      </c>
      <c r="R5" s="28">
        <v>3</v>
      </c>
    </row>
    <row r="6" spans="2:18" x14ac:dyDescent="0.35">
      <c r="B6" s="20" t="s">
        <v>7</v>
      </c>
      <c r="C6" s="15" t="e">
        <f>COUNTIF('Infra- Hardware-Software-Plat'!#REF!,"Partial Compliant-High")</f>
        <v>#REF!</v>
      </c>
      <c r="D6" s="15" t="e">
        <f>COUNTIF('Infra- Hardware-Software-Plat'!#REF!,"Partial Compliant-Medium")</f>
        <v>#REF!</v>
      </c>
      <c r="E6" s="21" t="e">
        <f>(C6*15+D6*15)</f>
        <v>#REF!</v>
      </c>
      <c r="F6" s="22"/>
      <c r="G6" s="18" t="e">
        <f>COUNTIF(#REF!,"Partial Compliant-High")</f>
        <v>#REF!</v>
      </c>
      <c r="H6" s="15" t="e">
        <f>COUNTIF(#REF!,"Partial Compliant-Medium")</f>
        <v>#REF!</v>
      </c>
      <c r="I6" s="16" t="e">
        <f>(G6*15+H6*15)</f>
        <v>#REF!</v>
      </c>
      <c r="J6" s="17"/>
      <c r="K6" s="18" t="e">
        <f>COUNTIF(#REF!,"Partial Compliant-High")</f>
        <v>#REF!</v>
      </c>
      <c r="L6" s="15" t="e">
        <f>COUNTIF(#REF!,"Partial Compliant-Medium")</f>
        <v>#REF!</v>
      </c>
      <c r="M6" s="19" t="e">
        <f>(K6*15+L6*15)</f>
        <v>#REF!</v>
      </c>
    </row>
    <row r="7" spans="2:18" ht="15" thickBot="1" x14ac:dyDescent="0.4">
      <c r="B7" s="23" t="s">
        <v>4</v>
      </c>
      <c r="C7" s="24" t="e">
        <f>COUNTIF('Infra- Hardware-Software-Plat'!#REF!,"N/A-High")</f>
        <v>#REF!</v>
      </c>
      <c r="D7" s="24" t="e">
        <f>COUNTIF('Infra- Hardware-Software-Plat'!#REF!,"N/A-Medium")</f>
        <v>#REF!</v>
      </c>
      <c r="E7" s="25">
        <v>0</v>
      </c>
      <c r="F7" s="17"/>
      <c r="G7" s="26" t="e">
        <f>COUNTIF(#REF!,"N/A-High")</f>
        <v>#REF!</v>
      </c>
      <c r="H7" s="24" t="e">
        <f>COUNTIF(#REF!,"N/A-Medium")</f>
        <v>#REF!</v>
      </c>
      <c r="I7" s="25">
        <v>0</v>
      </c>
      <c r="J7" s="17"/>
      <c r="K7" s="26" t="e">
        <f>COUNTIF(#REF!,"N/A-High")</f>
        <v>#REF!</v>
      </c>
      <c r="L7" s="24" t="e">
        <f>COUNTIF(#REF!,"N/A-Medium")</f>
        <v>#REF!</v>
      </c>
      <c r="M7" s="27">
        <v>0</v>
      </c>
    </row>
    <row r="8" spans="2:18" s="28" customFormat="1" ht="12.65" customHeight="1" thickBot="1" x14ac:dyDescent="0.4">
      <c r="C8" s="29"/>
      <c r="D8" s="29"/>
      <c r="E8" s="30" t="e">
        <f>SUM(E4:E7)</f>
        <v>#REF!</v>
      </c>
      <c r="F8" s="30"/>
      <c r="G8" s="29"/>
      <c r="H8" s="29"/>
      <c r="I8" s="29" t="e">
        <f>SUM(I4:I7)</f>
        <v>#REF!</v>
      </c>
      <c r="J8" s="29"/>
      <c r="K8" s="29"/>
      <c r="L8" s="29"/>
      <c r="M8" s="5" t="e">
        <f>SUM(M4:M7)</f>
        <v>#REF!</v>
      </c>
    </row>
    <row r="9" spans="2:18" ht="33" hidden="1" customHeight="1" thickBot="1" x14ac:dyDescent="0.4">
      <c r="C9" s="122" t="e">
        <f>IF(E9=0,"Granted",IF(AND(E9&gt;=11,E9&lt;=18),"Medium","High"))</f>
        <v>#REF!</v>
      </c>
      <c r="D9" s="123"/>
      <c r="E9" s="40" t="e">
        <f>E8/(C5+D5+C6+D6)</f>
        <v>#REF!</v>
      </c>
      <c r="F9" s="31"/>
      <c r="G9" s="122" t="e">
        <f>IF(I9=0,"Granted",IF(AND(I9&gt;=11,I9&lt;=18),"Medium","High"))</f>
        <v>#REF!</v>
      </c>
      <c r="H9" s="123"/>
      <c r="I9" s="41" t="e">
        <f>I8/(G5+H5+G6+H6)</f>
        <v>#REF!</v>
      </c>
      <c r="J9" s="32"/>
      <c r="K9" s="124" t="e">
        <f>IF(M9=0,"Granted",IF(AND(M9&gt;=11,M9&lt;=18),"Medium","High"))</f>
        <v>#REF!</v>
      </c>
      <c r="L9" s="125"/>
      <c r="M9" s="41" t="e">
        <f>M8/(K5+L5+K6+L6)</f>
        <v>#REF!</v>
      </c>
    </row>
    <row r="10" spans="2:18" ht="19.75" customHeight="1" thickBot="1" x14ac:dyDescent="0.4">
      <c r="C10" s="122" t="str">
        <f>IF(E10=0,"Granted",IF(AND(E10&gt;=11,E10&lt;=18),"Medium","High"))</f>
        <v>Granted</v>
      </c>
      <c r="D10" s="123"/>
      <c r="E10" s="34">
        <f>IFERROR(E9,0)</f>
        <v>0</v>
      </c>
      <c r="G10" s="122" t="str">
        <f>IF(I10=0,"Granted",IF(AND(I10&gt;=11,I10&lt;=18),"Medium","High"))</f>
        <v>Granted</v>
      </c>
      <c r="H10" s="123"/>
      <c r="I10" s="34">
        <f>IFERROR(I9,0)</f>
        <v>0</v>
      </c>
      <c r="K10" s="124" t="str">
        <f>IF(M10=0,"Granted",IF(AND(M10&gt;=11,M10&lt;=18),"Medium","High"))</f>
        <v>Granted</v>
      </c>
      <c r="L10" s="125"/>
      <c r="M10" s="34">
        <f>IFERROR(M9,0)</f>
        <v>0</v>
      </c>
    </row>
    <row r="12" spans="2:18" ht="15" thickBot="1" x14ac:dyDescent="0.4"/>
    <row r="13" spans="2:18" s="35" customFormat="1" ht="24" hidden="1" customHeight="1" thickBot="1" x14ac:dyDescent="0.35">
      <c r="G13" s="37" t="s">
        <v>15</v>
      </c>
      <c r="H13" s="38" t="e">
        <f>(E9+I9+M9)/K14</f>
        <v>#REF!</v>
      </c>
      <c r="I13" s="36" t="e">
        <f>IF(H13=0,"Granted",IF(AND(H13&gt;=11,H13&lt;=18),"Medium","High"))</f>
        <v>#REF!</v>
      </c>
    </row>
    <row r="14" spans="2:18" ht="47.4" customHeight="1" thickBot="1" x14ac:dyDescent="0.4">
      <c r="G14" s="42" t="s">
        <v>18</v>
      </c>
      <c r="H14" s="34">
        <f>IFERROR(H13,0)</f>
        <v>0</v>
      </c>
      <c r="I14" s="39">
        <f>IFERROR(I13,0)</f>
        <v>0</v>
      </c>
      <c r="K14" s="43">
        <v>3</v>
      </c>
    </row>
    <row r="16" spans="2:18" x14ac:dyDescent="0.35">
      <c r="C16" s="121" t="s">
        <v>19</v>
      </c>
      <c r="D16" s="121"/>
      <c r="E16" s="121"/>
      <c r="F16" s="121"/>
      <c r="G16" s="121"/>
      <c r="H16" s="121"/>
      <c r="I16" s="121"/>
      <c r="J16" s="121"/>
      <c r="K16" s="121"/>
      <c r="L16" s="121"/>
      <c r="M16" s="121"/>
    </row>
    <row r="17" spans="2:13" x14ac:dyDescent="0.35">
      <c r="B17" s="120"/>
      <c r="C17" s="120"/>
    </row>
    <row r="18" spans="2:13" x14ac:dyDescent="0.35">
      <c r="B18" s="111"/>
      <c r="C18" s="111"/>
      <c r="D18" s="33"/>
      <c r="E18" s="33"/>
      <c r="F18" s="33"/>
      <c r="G18" s="33"/>
      <c r="H18" s="33"/>
      <c r="I18" s="33"/>
      <c r="J18" s="33"/>
      <c r="K18" s="33"/>
      <c r="L18" s="33"/>
      <c r="M18" s="33"/>
    </row>
    <row r="19" spans="2:13" x14ac:dyDescent="0.35">
      <c r="B19" s="111"/>
      <c r="C19" s="111"/>
      <c r="D19" s="33"/>
      <c r="E19" s="33"/>
      <c r="F19" s="33"/>
      <c r="G19" s="33"/>
      <c r="H19" s="33"/>
      <c r="I19" s="33"/>
      <c r="J19" s="33"/>
      <c r="K19" s="33"/>
      <c r="L19" s="33"/>
      <c r="M19" s="33"/>
    </row>
    <row r="20" spans="2:13" x14ac:dyDescent="0.35">
      <c r="B20" s="33"/>
      <c r="C20" s="33"/>
      <c r="D20" s="33"/>
      <c r="E20" s="33"/>
      <c r="F20" s="33"/>
      <c r="G20" s="33"/>
      <c r="H20" s="33"/>
      <c r="I20" s="33"/>
      <c r="J20" s="33"/>
      <c r="K20" s="33"/>
      <c r="L20" s="33"/>
      <c r="M20" s="33"/>
    </row>
  </sheetData>
  <mergeCells count="14">
    <mergeCell ref="B19:C19"/>
    <mergeCell ref="B2:B3"/>
    <mergeCell ref="C2:E2"/>
    <mergeCell ref="G2:I2"/>
    <mergeCell ref="B17:C17"/>
    <mergeCell ref="C16:M16"/>
    <mergeCell ref="C10:D10"/>
    <mergeCell ref="G10:H10"/>
    <mergeCell ref="K10:L10"/>
    <mergeCell ref="K2:M2"/>
    <mergeCell ref="C9:D9"/>
    <mergeCell ref="G9:H9"/>
    <mergeCell ref="K9:L9"/>
    <mergeCell ref="B18:C18"/>
  </mergeCells>
  <conditionalFormatting sqref="C9:D10">
    <cfRule type="containsText" dxfId="8" priority="9" operator="containsText" text="High">
      <formula>NOT(ISERROR(SEARCH("High",C9)))</formula>
    </cfRule>
    <cfRule type="containsText" dxfId="7" priority="10" operator="containsText" text="Medium">
      <formula>NOT(ISERROR(SEARCH("Medium",C9)))</formula>
    </cfRule>
  </conditionalFormatting>
  <conditionalFormatting sqref="G9:H10">
    <cfRule type="containsText" dxfId="6" priority="7" operator="containsText" text="High">
      <formula>NOT(ISERROR(SEARCH("High",G9)))</formula>
    </cfRule>
    <cfRule type="containsText" dxfId="5" priority="8" operator="containsText" text="Medium">
      <formula>NOT(ISERROR(SEARCH("Medium",G9)))</formula>
    </cfRule>
  </conditionalFormatting>
  <conditionalFormatting sqref="I13">
    <cfRule type="containsText" dxfId="4" priority="4" operator="containsText" text="Medium">
      <formula>NOT(ISERROR(SEARCH("Medium",I13)))</formula>
    </cfRule>
  </conditionalFormatting>
  <conditionalFormatting sqref="I13:I14">
    <cfRule type="containsText" dxfId="3" priority="2" operator="containsText" text="High">
      <formula>NOT(ISERROR(SEARCH("High",I13)))</formula>
    </cfRule>
  </conditionalFormatting>
  <conditionalFormatting sqref="I14">
    <cfRule type="containsText" dxfId="2" priority="1" operator="containsText" text="Medium">
      <formula>NOT(ISERROR(SEARCH("Medium",I14)))</formula>
    </cfRule>
  </conditionalFormatting>
  <conditionalFormatting sqref="K9:L10">
    <cfRule type="containsText" dxfId="1" priority="5" operator="containsText" text="High">
      <formula>NOT(ISERROR(SEARCH("High",K9)))</formula>
    </cfRule>
    <cfRule type="containsText" dxfId="0" priority="6" operator="containsText" text="Medium">
      <formula>NOT(ISERROR(SEARCH("Medium",K9)))</formula>
    </cfRule>
  </conditionalFormatting>
  <dataValidations count="1">
    <dataValidation type="list" allowBlank="1" showInputMessage="1" showErrorMessage="1" sqref="K14" xr:uid="{00000000-0002-0000-0400-000000000000}">
      <formula1>$R$3:$R$5</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2"/>
  <sheetViews>
    <sheetView showGridLines="0" zoomScale="85" zoomScaleNormal="85" workbookViewId="0">
      <pane xSplit="1" ySplit="2" topLeftCell="B3" activePane="bottomRight" state="frozen"/>
      <selection pane="topRight" activeCell="B1" sqref="B1"/>
      <selection pane="bottomLeft" activeCell="A3" sqref="A3"/>
      <selection pane="bottomRight" sqref="A1:E1"/>
    </sheetView>
  </sheetViews>
  <sheetFormatPr defaultColWidth="8.81640625" defaultRowHeight="14.5" x14ac:dyDescent="0.35"/>
  <cols>
    <col min="1" max="1" width="4.81640625" style="4" customWidth="1"/>
    <col min="2" max="2" width="86" style="2" bestFit="1" customWidth="1"/>
    <col min="3" max="4" width="42.90625" style="2" customWidth="1"/>
    <col min="5" max="5" width="45.453125" style="1" customWidth="1"/>
    <col min="6" max="6" width="8.81640625" style="2"/>
    <col min="7" max="7" width="22.453125" style="2" customWidth="1"/>
    <col min="8" max="16384" width="8.81640625" style="2"/>
  </cols>
  <sheetData>
    <row r="1" spans="1:5" s="3" customFormat="1" ht="63" customHeight="1" x14ac:dyDescent="0.35">
      <c r="A1" s="127" t="s">
        <v>71</v>
      </c>
      <c r="B1" s="128"/>
      <c r="C1" s="128"/>
      <c r="D1" s="128"/>
      <c r="E1" s="128"/>
    </row>
    <row r="2" spans="1:5" s="72" customFormat="1" x14ac:dyDescent="0.35">
      <c r="A2" s="86" t="s">
        <v>63</v>
      </c>
      <c r="B2" s="87" t="s">
        <v>111</v>
      </c>
      <c r="C2" s="88" t="s">
        <v>77</v>
      </c>
      <c r="D2" s="88" t="s">
        <v>108</v>
      </c>
      <c r="E2" s="86" t="s">
        <v>8</v>
      </c>
    </row>
    <row r="3" spans="1:5" s="45" customFormat="1" x14ac:dyDescent="0.35">
      <c r="A3" s="79">
        <v>1</v>
      </c>
      <c r="B3" s="80" t="s">
        <v>86</v>
      </c>
      <c r="C3" s="81"/>
      <c r="D3" s="81"/>
      <c r="E3" s="79"/>
    </row>
    <row r="4" spans="1:5" s="45" customFormat="1" x14ac:dyDescent="0.35">
      <c r="A4" s="79">
        <v>1.1000000000000001</v>
      </c>
      <c r="B4" s="82" t="s">
        <v>87</v>
      </c>
      <c r="C4" s="81"/>
      <c r="D4" s="81"/>
      <c r="E4" s="81"/>
    </row>
    <row r="5" spans="1:5" s="45" customFormat="1" x14ac:dyDescent="0.35">
      <c r="A5" s="79">
        <v>1.2</v>
      </c>
      <c r="B5" s="82" t="s">
        <v>88</v>
      </c>
      <c r="C5" s="81"/>
      <c r="D5" s="81"/>
      <c r="E5" s="81"/>
    </row>
    <row r="6" spans="1:5" s="45" customFormat="1" x14ac:dyDescent="0.35">
      <c r="A6" s="79">
        <v>1.3</v>
      </c>
      <c r="B6" s="82" t="s">
        <v>89</v>
      </c>
      <c r="C6" s="81"/>
      <c r="D6" s="81"/>
      <c r="E6" s="81"/>
    </row>
    <row r="7" spans="1:5" s="45" customFormat="1" x14ac:dyDescent="0.35">
      <c r="A7" s="79">
        <v>1.4</v>
      </c>
      <c r="B7" s="82" t="s">
        <v>90</v>
      </c>
      <c r="C7" s="81"/>
      <c r="D7" s="81"/>
      <c r="E7" s="81"/>
    </row>
    <row r="8" spans="1:5" s="45" customFormat="1" x14ac:dyDescent="0.35">
      <c r="A8" s="79">
        <v>1.5</v>
      </c>
      <c r="B8" s="82" t="s">
        <v>91</v>
      </c>
      <c r="C8" s="81"/>
      <c r="D8" s="81"/>
      <c r="E8" s="81"/>
    </row>
    <row r="9" spans="1:5" s="45" customFormat="1" x14ac:dyDescent="0.35">
      <c r="A9" s="79">
        <v>1.6</v>
      </c>
      <c r="B9" s="82" t="s">
        <v>92</v>
      </c>
      <c r="C9" s="81"/>
      <c r="D9" s="81"/>
      <c r="E9" s="81"/>
    </row>
    <row r="10" spans="1:5" s="45" customFormat="1" x14ac:dyDescent="0.35">
      <c r="A10" s="79">
        <v>1.7</v>
      </c>
      <c r="B10" s="82" t="s">
        <v>93</v>
      </c>
      <c r="C10" s="81"/>
      <c r="D10" s="81"/>
      <c r="E10" s="81"/>
    </row>
    <row r="11" spans="1:5" s="45" customFormat="1" x14ac:dyDescent="0.35">
      <c r="A11" s="79">
        <v>1.8</v>
      </c>
      <c r="B11" s="82" t="s">
        <v>94</v>
      </c>
      <c r="C11" s="81"/>
      <c r="D11" s="81"/>
      <c r="E11" s="81"/>
    </row>
    <row r="12" spans="1:5" s="45" customFormat="1" x14ac:dyDescent="0.35">
      <c r="A12" s="79">
        <v>1.9</v>
      </c>
      <c r="B12" s="82" t="s">
        <v>95</v>
      </c>
      <c r="C12" s="81"/>
      <c r="D12" s="81"/>
      <c r="E12" s="81"/>
    </row>
    <row r="13" spans="1:5" s="45" customFormat="1" x14ac:dyDescent="0.35">
      <c r="A13" s="79">
        <v>2</v>
      </c>
      <c r="B13" s="80" t="s">
        <v>78</v>
      </c>
      <c r="C13" s="81"/>
      <c r="D13" s="81"/>
      <c r="E13" s="81"/>
    </row>
    <row r="14" spans="1:5" s="45" customFormat="1" x14ac:dyDescent="0.35">
      <c r="A14" s="79">
        <v>2.1</v>
      </c>
      <c r="B14" s="83" t="s">
        <v>96</v>
      </c>
      <c r="C14" s="81"/>
      <c r="D14" s="81"/>
      <c r="E14" s="81"/>
    </row>
    <row r="15" spans="1:5" s="45" customFormat="1" x14ac:dyDescent="0.35">
      <c r="A15" s="79"/>
      <c r="B15" s="82" t="s">
        <v>106</v>
      </c>
      <c r="C15" s="81"/>
      <c r="D15" s="81"/>
      <c r="E15" s="81"/>
    </row>
    <row r="16" spans="1:5" s="45" customFormat="1" x14ac:dyDescent="0.35">
      <c r="A16" s="79">
        <v>3</v>
      </c>
      <c r="B16" s="80" t="s">
        <v>97</v>
      </c>
      <c r="C16" s="81"/>
      <c r="D16" s="81"/>
      <c r="E16" s="81"/>
    </row>
    <row r="17" spans="1:5" s="45" customFormat="1" x14ac:dyDescent="0.35">
      <c r="A17" s="79">
        <v>3.1</v>
      </c>
      <c r="B17" s="83" t="s">
        <v>98</v>
      </c>
      <c r="C17" s="81"/>
      <c r="D17" s="81"/>
      <c r="E17" s="81"/>
    </row>
    <row r="18" spans="1:5" s="45" customFormat="1" x14ac:dyDescent="0.35">
      <c r="A18" s="79">
        <v>4</v>
      </c>
      <c r="B18" s="80" t="s">
        <v>99</v>
      </c>
      <c r="C18" s="81"/>
      <c r="D18" s="81"/>
      <c r="E18" s="81"/>
    </row>
    <row r="19" spans="1:5" s="45" customFormat="1" ht="29" x14ac:dyDescent="0.35">
      <c r="A19" s="79">
        <v>4.0999999999999996</v>
      </c>
      <c r="B19" s="83" t="s">
        <v>72</v>
      </c>
      <c r="C19" s="81"/>
      <c r="D19" s="81"/>
      <c r="E19" s="81"/>
    </row>
    <row r="20" spans="1:5" s="45" customFormat="1" x14ac:dyDescent="0.35">
      <c r="A20" s="79">
        <v>4.2</v>
      </c>
      <c r="B20" s="83" t="s">
        <v>73</v>
      </c>
      <c r="C20" s="81"/>
      <c r="D20" s="81"/>
      <c r="E20" s="81"/>
    </row>
    <row r="21" spans="1:5" s="45" customFormat="1" x14ac:dyDescent="0.35">
      <c r="A21" s="79">
        <v>4.3</v>
      </c>
      <c r="B21" s="83" t="s">
        <v>100</v>
      </c>
      <c r="C21" s="81"/>
      <c r="D21" s="81"/>
      <c r="E21" s="81"/>
    </row>
    <row r="22" spans="1:5" s="45" customFormat="1" x14ac:dyDescent="0.35">
      <c r="A22" s="79">
        <v>4.4000000000000004</v>
      </c>
      <c r="B22" s="83" t="s">
        <v>74</v>
      </c>
      <c r="C22" s="81"/>
      <c r="D22" s="81"/>
      <c r="E22" s="81"/>
    </row>
    <row r="23" spans="1:5" s="45" customFormat="1" x14ac:dyDescent="0.35">
      <c r="A23" s="79">
        <v>5</v>
      </c>
      <c r="B23" s="84" t="s">
        <v>79</v>
      </c>
      <c r="C23" s="81"/>
      <c r="D23" s="81"/>
      <c r="E23" s="81"/>
    </row>
    <row r="24" spans="1:5" s="45" customFormat="1" x14ac:dyDescent="0.35">
      <c r="A24" s="79">
        <v>6</v>
      </c>
      <c r="B24" s="84" t="s">
        <v>80</v>
      </c>
      <c r="C24" s="81"/>
      <c r="D24" s="81"/>
      <c r="E24" s="81"/>
    </row>
    <row r="25" spans="1:5" s="45" customFormat="1" x14ac:dyDescent="0.35">
      <c r="A25" s="79">
        <v>7</v>
      </c>
      <c r="B25" s="84" t="s">
        <v>81</v>
      </c>
      <c r="C25" s="81"/>
      <c r="D25" s="81"/>
      <c r="E25" s="81"/>
    </row>
    <row r="26" spans="1:5" s="45" customFormat="1" x14ac:dyDescent="0.35">
      <c r="A26" s="79">
        <v>8</v>
      </c>
      <c r="B26" s="84" t="s">
        <v>75</v>
      </c>
      <c r="C26" s="81"/>
      <c r="D26" s="81"/>
      <c r="E26" s="81"/>
    </row>
    <row r="27" spans="1:5" s="45" customFormat="1" x14ac:dyDescent="0.35">
      <c r="A27" s="79">
        <v>9</v>
      </c>
      <c r="B27" s="84" t="s">
        <v>82</v>
      </c>
      <c r="C27" s="81"/>
      <c r="D27" s="81"/>
      <c r="E27" s="81"/>
    </row>
    <row r="28" spans="1:5" s="45" customFormat="1" x14ac:dyDescent="0.35">
      <c r="A28" s="79">
        <v>10</v>
      </c>
      <c r="B28" s="84" t="s">
        <v>107</v>
      </c>
      <c r="C28" s="81"/>
      <c r="D28" s="81"/>
      <c r="E28" s="81"/>
    </row>
    <row r="29" spans="1:5" s="45" customFormat="1" x14ac:dyDescent="0.35">
      <c r="A29" s="79">
        <v>11</v>
      </c>
      <c r="B29" s="84" t="s">
        <v>83</v>
      </c>
      <c r="C29" s="81"/>
      <c r="D29" s="81"/>
      <c r="E29" s="81"/>
    </row>
    <row r="30" spans="1:5" x14ac:dyDescent="0.35">
      <c r="A30" s="79">
        <v>12</v>
      </c>
      <c r="B30" s="84" t="s">
        <v>84</v>
      </c>
      <c r="C30" s="81"/>
      <c r="D30" s="81"/>
      <c r="E30" s="85"/>
    </row>
    <row r="31" spans="1:5" x14ac:dyDescent="0.35">
      <c r="A31" s="79">
        <v>13</v>
      </c>
      <c r="B31" s="84" t="s">
        <v>76</v>
      </c>
      <c r="C31" s="81"/>
      <c r="D31" s="81"/>
      <c r="E31" s="85"/>
    </row>
    <row r="32" spans="1:5" x14ac:dyDescent="0.35">
      <c r="A32" s="79">
        <v>14</v>
      </c>
      <c r="B32" s="84" t="s">
        <v>85</v>
      </c>
      <c r="C32" s="81"/>
      <c r="D32" s="81"/>
      <c r="E32" s="85"/>
    </row>
  </sheetData>
  <mergeCells count="1">
    <mergeCell ref="A1:E1"/>
  </mergeCell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Sheet1!$A$1:$A$4</xm:f>
          </x14:formula1>
          <xm:sqref>C3:D32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115"/>
  <sheetViews>
    <sheetView zoomScale="80" zoomScaleNormal="80" workbookViewId="0">
      <selection activeCell="A2" sqref="A2"/>
    </sheetView>
  </sheetViews>
  <sheetFormatPr defaultRowHeight="14.5" x14ac:dyDescent="0.35"/>
  <cols>
    <col min="2" max="2" width="4.1796875" bestFit="1" customWidth="1"/>
    <col min="3" max="3" width="18" bestFit="1" customWidth="1"/>
    <col min="4" max="4" width="51.26953125" bestFit="1" customWidth="1"/>
    <col min="5" max="5" width="255.6328125" bestFit="1" customWidth="1"/>
    <col min="6" max="6" width="42.6328125" bestFit="1" customWidth="1"/>
    <col min="7" max="7" width="13.26953125" bestFit="1" customWidth="1"/>
  </cols>
  <sheetData>
    <row r="2" spans="2:7" x14ac:dyDescent="0.35">
      <c r="B2" s="129" t="s">
        <v>157</v>
      </c>
      <c r="C2" s="129" t="s">
        <v>158</v>
      </c>
      <c r="D2" s="129" t="s">
        <v>159</v>
      </c>
      <c r="E2" s="129" t="s">
        <v>160</v>
      </c>
      <c r="F2" s="66" t="s">
        <v>161</v>
      </c>
      <c r="G2" s="129" t="s">
        <v>162</v>
      </c>
    </row>
    <row r="3" spans="2:7" x14ac:dyDescent="0.35">
      <c r="B3" s="129"/>
      <c r="C3" s="129"/>
      <c r="D3" s="129"/>
      <c r="E3" s="129"/>
      <c r="F3" s="89" t="s">
        <v>163</v>
      </c>
      <c r="G3" s="129"/>
    </row>
    <row r="4" spans="2:7" x14ac:dyDescent="0.35">
      <c r="B4" s="15">
        <v>1</v>
      </c>
      <c r="C4" s="15" t="s">
        <v>164</v>
      </c>
      <c r="D4" s="90" t="s">
        <v>165</v>
      </c>
      <c r="E4" s="50" t="s">
        <v>166</v>
      </c>
      <c r="F4" s="46"/>
      <c r="G4" s="46"/>
    </row>
    <row r="5" spans="2:7" x14ac:dyDescent="0.35">
      <c r="B5" s="15">
        <v>2</v>
      </c>
      <c r="C5" s="15" t="s">
        <v>164</v>
      </c>
      <c r="D5" s="90" t="s">
        <v>165</v>
      </c>
      <c r="E5" s="91" t="s">
        <v>167</v>
      </c>
      <c r="F5" s="46"/>
      <c r="G5" s="46"/>
    </row>
    <row r="6" spans="2:7" x14ac:dyDescent="0.35">
      <c r="B6" s="15">
        <v>3</v>
      </c>
      <c r="C6" s="15" t="s">
        <v>164</v>
      </c>
      <c r="D6" s="90" t="s">
        <v>165</v>
      </c>
      <c r="E6" s="90" t="s">
        <v>168</v>
      </c>
      <c r="F6" s="46"/>
      <c r="G6" s="46"/>
    </row>
    <row r="7" spans="2:7" x14ac:dyDescent="0.35">
      <c r="B7" s="15">
        <v>4</v>
      </c>
      <c r="C7" s="15" t="s">
        <v>164</v>
      </c>
      <c r="D7" s="90" t="s">
        <v>169</v>
      </c>
      <c r="E7" s="50" t="s">
        <v>47</v>
      </c>
      <c r="F7" s="46"/>
      <c r="G7" s="46"/>
    </row>
    <row r="8" spans="2:7" x14ac:dyDescent="0.35">
      <c r="B8" s="15">
        <v>5</v>
      </c>
      <c r="C8" s="15" t="s">
        <v>164</v>
      </c>
      <c r="D8" s="90" t="s">
        <v>170</v>
      </c>
      <c r="E8" s="50" t="s">
        <v>171</v>
      </c>
      <c r="F8" s="46"/>
      <c r="G8" s="46"/>
    </row>
    <row r="9" spans="2:7" x14ac:dyDescent="0.35">
      <c r="B9" s="15">
        <v>6</v>
      </c>
      <c r="C9" s="15" t="s">
        <v>164</v>
      </c>
      <c r="D9" s="90" t="s">
        <v>172</v>
      </c>
      <c r="E9" s="50" t="s">
        <v>173</v>
      </c>
      <c r="F9" s="46"/>
      <c r="G9" s="46"/>
    </row>
    <row r="10" spans="2:7" x14ac:dyDescent="0.35">
      <c r="B10" s="15">
        <v>7</v>
      </c>
      <c r="C10" s="15" t="s">
        <v>164</v>
      </c>
      <c r="D10" s="90" t="s">
        <v>174</v>
      </c>
      <c r="E10" s="50" t="s">
        <v>53</v>
      </c>
      <c r="F10" s="46"/>
      <c r="G10" s="46"/>
    </row>
    <row r="11" spans="2:7" x14ac:dyDescent="0.35">
      <c r="B11" s="15">
        <v>8</v>
      </c>
      <c r="C11" s="15" t="s">
        <v>164</v>
      </c>
      <c r="D11" s="90" t="s">
        <v>175</v>
      </c>
      <c r="E11" s="50" t="s">
        <v>21</v>
      </c>
      <c r="F11" s="46"/>
      <c r="G11" s="46"/>
    </row>
    <row r="12" spans="2:7" x14ac:dyDescent="0.35">
      <c r="B12" s="15">
        <v>9</v>
      </c>
      <c r="C12" s="15" t="s">
        <v>164</v>
      </c>
      <c r="D12" s="90" t="s">
        <v>176</v>
      </c>
      <c r="E12" s="50" t="s">
        <v>31</v>
      </c>
      <c r="F12" s="46"/>
      <c r="G12" s="46"/>
    </row>
    <row r="13" spans="2:7" x14ac:dyDescent="0.35">
      <c r="B13" s="15">
        <v>10</v>
      </c>
      <c r="C13" s="15" t="s">
        <v>164</v>
      </c>
      <c r="D13" s="90" t="s">
        <v>177</v>
      </c>
      <c r="E13" s="50" t="s">
        <v>178</v>
      </c>
      <c r="F13" s="46"/>
      <c r="G13" s="46"/>
    </row>
    <row r="14" spans="2:7" x14ac:dyDescent="0.35">
      <c r="B14" s="15">
        <v>11</v>
      </c>
      <c r="C14" s="15" t="s">
        <v>164</v>
      </c>
      <c r="D14" s="90" t="s">
        <v>179</v>
      </c>
      <c r="E14" s="50" t="s">
        <v>41</v>
      </c>
      <c r="F14" s="46"/>
      <c r="G14" s="46"/>
    </row>
    <row r="15" spans="2:7" x14ac:dyDescent="0.35">
      <c r="B15" s="15">
        <v>12</v>
      </c>
      <c r="C15" s="15" t="s">
        <v>164</v>
      </c>
      <c r="D15" s="90" t="s">
        <v>180</v>
      </c>
      <c r="E15" s="50" t="s">
        <v>49</v>
      </c>
      <c r="F15" s="46"/>
      <c r="G15" s="46"/>
    </row>
    <row r="16" spans="2:7" x14ac:dyDescent="0.35">
      <c r="B16" s="15">
        <v>13</v>
      </c>
      <c r="C16" s="15" t="s">
        <v>164</v>
      </c>
      <c r="D16" s="90" t="s">
        <v>181</v>
      </c>
      <c r="E16" s="50" t="s">
        <v>33</v>
      </c>
      <c r="F16" s="46"/>
      <c r="G16" s="46"/>
    </row>
    <row r="17" spans="2:7" x14ac:dyDescent="0.35">
      <c r="B17" s="15">
        <v>14</v>
      </c>
      <c r="C17" s="15" t="s">
        <v>164</v>
      </c>
      <c r="D17" s="90" t="s">
        <v>182</v>
      </c>
      <c r="E17" s="91" t="s">
        <v>183</v>
      </c>
      <c r="F17" s="46"/>
      <c r="G17" s="46"/>
    </row>
    <row r="18" spans="2:7" x14ac:dyDescent="0.35">
      <c r="B18" s="15">
        <v>15</v>
      </c>
      <c r="C18" s="15" t="s">
        <v>164</v>
      </c>
      <c r="D18" s="90" t="s">
        <v>184</v>
      </c>
      <c r="E18" s="91" t="s">
        <v>185</v>
      </c>
      <c r="F18" s="46"/>
      <c r="G18" s="46"/>
    </row>
    <row r="19" spans="2:7" x14ac:dyDescent="0.35">
      <c r="B19" s="15">
        <v>16</v>
      </c>
      <c r="C19" s="15" t="s">
        <v>164</v>
      </c>
      <c r="D19" s="90" t="s">
        <v>9</v>
      </c>
      <c r="E19" s="50" t="s">
        <v>186</v>
      </c>
      <c r="F19" s="46"/>
      <c r="G19" s="46"/>
    </row>
    <row r="20" spans="2:7" x14ac:dyDescent="0.35">
      <c r="B20" s="15">
        <v>17</v>
      </c>
      <c r="C20" s="15" t="s">
        <v>164</v>
      </c>
      <c r="D20" s="90" t="s">
        <v>9</v>
      </c>
      <c r="E20" s="91" t="s">
        <v>187</v>
      </c>
      <c r="F20" s="46"/>
      <c r="G20" s="46"/>
    </row>
    <row r="21" spans="2:7" x14ac:dyDescent="0.35">
      <c r="B21" s="15">
        <v>18</v>
      </c>
      <c r="C21" s="15" t="s">
        <v>164</v>
      </c>
      <c r="D21" s="90" t="s">
        <v>9</v>
      </c>
      <c r="E21" s="91" t="s">
        <v>188</v>
      </c>
      <c r="F21" s="46"/>
      <c r="G21" s="46"/>
    </row>
    <row r="22" spans="2:7" x14ac:dyDescent="0.35">
      <c r="B22" s="15">
        <v>19</v>
      </c>
      <c r="C22" s="15" t="s">
        <v>164</v>
      </c>
      <c r="D22" s="90" t="s">
        <v>9</v>
      </c>
      <c r="E22" s="91" t="s">
        <v>189</v>
      </c>
      <c r="F22" s="46"/>
      <c r="G22" s="46"/>
    </row>
    <row r="23" spans="2:7" x14ac:dyDescent="0.35">
      <c r="B23" s="15">
        <v>20</v>
      </c>
      <c r="C23" s="15" t="s">
        <v>164</v>
      </c>
      <c r="D23" s="90" t="s">
        <v>9</v>
      </c>
      <c r="E23" s="91" t="s">
        <v>190</v>
      </c>
      <c r="F23" s="46"/>
      <c r="G23" s="46"/>
    </row>
    <row r="24" spans="2:7" x14ac:dyDescent="0.35">
      <c r="B24" s="15">
        <v>21</v>
      </c>
      <c r="C24" s="15" t="s">
        <v>164</v>
      </c>
      <c r="D24" s="90" t="s">
        <v>9</v>
      </c>
      <c r="E24" s="91" t="s">
        <v>191</v>
      </c>
      <c r="F24" s="46"/>
      <c r="G24" s="46"/>
    </row>
    <row r="25" spans="2:7" x14ac:dyDescent="0.35">
      <c r="B25" s="15">
        <v>22</v>
      </c>
      <c r="C25" s="15" t="s">
        <v>164</v>
      </c>
      <c r="D25" s="90" t="s">
        <v>9</v>
      </c>
      <c r="E25" s="91" t="s">
        <v>192</v>
      </c>
      <c r="F25" s="46"/>
      <c r="G25" s="46"/>
    </row>
    <row r="26" spans="2:7" x14ac:dyDescent="0.35">
      <c r="B26" s="15">
        <v>23</v>
      </c>
      <c r="C26" s="15" t="s">
        <v>164</v>
      </c>
      <c r="D26" s="90" t="s">
        <v>9</v>
      </c>
      <c r="E26" s="91" t="s">
        <v>193</v>
      </c>
      <c r="F26" s="46"/>
      <c r="G26" s="46"/>
    </row>
    <row r="27" spans="2:7" x14ac:dyDescent="0.35">
      <c r="B27" s="15">
        <v>24</v>
      </c>
      <c r="C27" s="15" t="s">
        <v>164</v>
      </c>
      <c r="D27" s="90" t="s">
        <v>9</v>
      </c>
      <c r="E27" s="91" t="s">
        <v>194</v>
      </c>
      <c r="F27" s="46"/>
      <c r="G27" s="46"/>
    </row>
    <row r="28" spans="2:7" x14ac:dyDescent="0.35">
      <c r="B28" s="15">
        <v>25</v>
      </c>
      <c r="C28" s="15" t="s">
        <v>164</v>
      </c>
      <c r="D28" s="90" t="s">
        <v>9</v>
      </c>
      <c r="E28" s="91" t="s">
        <v>195</v>
      </c>
      <c r="F28" s="46"/>
      <c r="G28" s="46"/>
    </row>
    <row r="29" spans="2:7" x14ac:dyDescent="0.35">
      <c r="B29" s="15">
        <v>26</v>
      </c>
      <c r="C29" s="15" t="s">
        <v>164</v>
      </c>
      <c r="D29" s="90" t="s">
        <v>9</v>
      </c>
      <c r="E29" s="91" t="s">
        <v>196</v>
      </c>
      <c r="F29" s="46"/>
      <c r="G29" s="46"/>
    </row>
    <row r="30" spans="2:7" x14ac:dyDescent="0.35">
      <c r="B30" s="15">
        <v>27</v>
      </c>
      <c r="C30" s="15" t="s">
        <v>164</v>
      </c>
      <c r="D30" s="90" t="s">
        <v>9</v>
      </c>
      <c r="E30" s="50" t="s">
        <v>197</v>
      </c>
      <c r="F30" s="46"/>
      <c r="G30" s="46"/>
    </row>
    <row r="31" spans="2:7" x14ac:dyDescent="0.35">
      <c r="B31" s="15">
        <v>28</v>
      </c>
      <c r="C31" s="15" t="s">
        <v>164</v>
      </c>
      <c r="D31" s="90" t="s">
        <v>9</v>
      </c>
      <c r="E31" s="50" t="s">
        <v>198</v>
      </c>
      <c r="F31" s="46"/>
      <c r="G31" s="46"/>
    </row>
    <row r="32" spans="2:7" x14ac:dyDescent="0.35">
      <c r="B32" s="15">
        <v>29</v>
      </c>
      <c r="C32" s="15" t="s">
        <v>164</v>
      </c>
      <c r="D32" s="90" t="s">
        <v>9</v>
      </c>
      <c r="E32" s="50" t="s">
        <v>199</v>
      </c>
      <c r="F32" s="46"/>
      <c r="G32" s="46"/>
    </row>
    <row r="33" spans="2:7" x14ac:dyDescent="0.35">
      <c r="B33" s="15">
        <v>30</v>
      </c>
      <c r="C33" s="15" t="s">
        <v>164</v>
      </c>
      <c r="D33" s="90" t="s">
        <v>9</v>
      </c>
      <c r="E33" s="50" t="s">
        <v>200</v>
      </c>
      <c r="F33" s="46"/>
      <c r="G33" s="46"/>
    </row>
    <row r="34" spans="2:7" x14ac:dyDescent="0.35">
      <c r="B34" s="15">
        <v>31</v>
      </c>
      <c r="C34" s="15" t="s">
        <v>164</v>
      </c>
      <c r="D34" s="90" t="s">
        <v>9</v>
      </c>
      <c r="E34" s="50" t="s">
        <v>201</v>
      </c>
      <c r="F34" s="46"/>
      <c r="G34" s="46"/>
    </row>
    <row r="35" spans="2:7" x14ac:dyDescent="0.35">
      <c r="B35" s="15">
        <v>32</v>
      </c>
      <c r="C35" s="15" t="s">
        <v>164</v>
      </c>
      <c r="D35" s="90" t="s">
        <v>9</v>
      </c>
      <c r="E35" s="50" t="s">
        <v>202</v>
      </c>
      <c r="F35" s="46"/>
      <c r="G35" s="46"/>
    </row>
    <row r="36" spans="2:7" x14ac:dyDescent="0.35">
      <c r="B36" s="15">
        <v>22</v>
      </c>
      <c r="C36" s="15" t="s">
        <v>164</v>
      </c>
      <c r="D36" s="90" t="s">
        <v>9</v>
      </c>
      <c r="E36" s="50" t="s">
        <v>203</v>
      </c>
      <c r="F36" s="46"/>
      <c r="G36" s="46"/>
    </row>
    <row r="37" spans="2:7" x14ac:dyDescent="0.35">
      <c r="B37" s="15">
        <v>34</v>
      </c>
      <c r="C37" s="15" t="s">
        <v>164</v>
      </c>
      <c r="D37" s="90" t="s">
        <v>9</v>
      </c>
      <c r="E37" s="50" t="s">
        <v>204</v>
      </c>
      <c r="F37" s="46"/>
      <c r="G37" s="46"/>
    </row>
    <row r="38" spans="2:7" x14ac:dyDescent="0.35">
      <c r="B38" s="15">
        <v>35</v>
      </c>
      <c r="C38" s="15" t="s">
        <v>164</v>
      </c>
      <c r="D38" s="50" t="s">
        <v>9</v>
      </c>
      <c r="E38" s="50" t="s">
        <v>205</v>
      </c>
      <c r="F38" s="46"/>
      <c r="G38" s="46"/>
    </row>
    <row r="39" spans="2:7" x14ac:dyDescent="0.35">
      <c r="B39" s="15">
        <v>36</v>
      </c>
      <c r="C39" s="15" t="s">
        <v>164</v>
      </c>
      <c r="D39" s="50" t="s">
        <v>9</v>
      </c>
      <c r="E39" s="50" t="s">
        <v>206</v>
      </c>
      <c r="F39" s="46"/>
      <c r="G39" s="46"/>
    </row>
    <row r="40" spans="2:7" x14ac:dyDescent="0.35">
      <c r="B40" s="15">
        <v>37</v>
      </c>
      <c r="C40" s="15" t="s">
        <v>164</v>
      </c>
      <c r="D40" s="50" t="s">
        <v>207</v>
      </c>
      <c r="E40" s="50" t="s">
        <v>208</v>
      </c>
      <c r="F40" s="46"/>
      <c r="G40" s="46"/>
    </row>
    <row r="41" spans="2:7" x14ac:dyDescent="0.35">
      <c r="B41" s="15">
        <v>38</v>
      </c>
      <c r="C41" s="15" t="s">
        <v>164</v>
      </c>
      <c r="D41" s="90" t="s">
        <v>209</v>
      </c>
      <c r="E41" s="50" t="s">
        <v>210</v>
      </c>
      <c r="F41" s="46"/>
      <c r="G41" s="46"/>
    </row>
    <row r="42" spans="2:7" x14ac:dyDescent="0.35">
      <c r="B42" s="15">
        <v>39</v>
      </c>
      <c r="C42" s="15" t="s">
        <v>164</v>
      </c>
      <c r="D42" s="90" t="s">
        <v>209</v>
      </c>
      <c r="E42" s="50" t="s">
        <v>211</v>
      </c>
      <c r="F42" s="46"/>
      <c r="G42" s="46"/>
    </row>
    <row r="43" spans="2:7" x14ac:dyDescent="0.35">
      <c r="B43" s="15">
        <v>40</v>
      </c>
      <c r="C43" s="15" t="s">
        <v>164</v>
      </c>
      <c r="D43" s="90" t="s">
        <v>212</v>
      </c>
      <c r="E43" s="50" t="s">
        <v>213</v>
      </c>
      <c r="F43" s="46"/>
      <c r="G43" s="46"/>
    </row>
    <row r="44" spans="2:7" x14ac:dyDescent="0.35">
      <c r="B44" s="15">
        <v>41</v>
      </c>
      <c r="C44" s="15" t="s">
        <v>164</v>
      </c>
      <c r="D44" s="90" t="s">
        <v>214</v>
      </c>
      <c r="E44" s="50" t="s">
        <v>215</v>
      </c>
      <c r="F44" s="46"/>
      <c r="G44" s="46"/>
    </row>
    <row r="45" spans="2:7" x14ac:dyDescent="0.35">
      <c r="B45" s="15">
        <v>42</v>
      </c>
      <c r="C45" s="15" t="s">
        <v>164</v>
      </c>
      <c r="D45" s="90" t="s">
        <v>214</v>
      </c>
      <c r="E45" s="50" t="s">
        <v>216</v>
      </c>
      <c r="F45" s="46"/>
      <c r="G45" s="46"/>
    </row>
    <row r="46" spans="2:7" x14ac:dyDescent="0.35">
      <c r="B46" s="15">
        <v>43</v>
      </c>
      <c r="C46" s="15" t="s">
        <v>164</v>
      </c>
      <c r="D46" s="90" t="s">
        <v>217</v>
      </c>
      <c r="E46" s="91" t="s">
        <v>218</v>
      </c>
      <c r="F46" s="46"/>
      <c r="G46" s="46"/>
    </row>
    <row r="47" spans="2:7" x14ac:dyDescent="0.35">
      <c r="B47" s="15">
        <v>44</v>
      </c>
      <c r="C47" s="15" t="s">
        <v>164</v>
      </c>
      <c r="D47" s="90" t="s">
        <v>219</v>
      </c>
      <c r="E47" s="50" t="s">
        <v>220</v>
      </c>
      <c r="F47" s="46"/>
      <c r="G47" s="46"/>
    </row>
    <row r="48" spans="2:7" x14ac:dyDescent="0.35">
      <c r="B48" s="15">
        <v>45</v>
      </c>
      <c r="C48" s="15" t="s">
        <v>164</v>
      </c>
      <c r="D48" s="90" t="s">
        <v>221</v>
      </c>
      <c r="E48" s="50" t="s">
        <v>222</v>
      </c>
      <c r="F48" s="46"/>
      <c r="G48" s="46"/>
    </row>
    <row r="49" spans="2:7" x14ac:dyDescent="0.35">
      <c r="B49" s="15">
        <v>46</v>
      </c>
      <c r="C49" s="15" t="s">
        <v>164</v>
      </c>
      <c r="D49" s="90" t="s">
        <v>223</v>
      </c>
      <c r="E49" s="50" t="s">
        <v>224</v>
      </c>
      <c r="F49" s="46"/>
      <c r="G49" s="46"/>
    </row>
    <row r="50" spans="2:7" x14ac:dyDescent="0.35">
      <c r="B50" s="15">
        <v>47</v>
      </c>
      <c r="C50" s="15" t="s">
        <v>164</v>
      </c>
      <c r="D50" s="90" t="s">
        <v>225</v>
      </c>
      <c r="E50" s="50" t="s">
        <v>226</v>
      </c>
      <c r="F50" s="46"/>
      <c r="G50" s="46"/>
    </row>
    <row r="51" spans="2:7" x14ac:dyDescent="0.35">
      <c r="B51" s="15">
        <v>48</v>
      </c>
      <c r="C51" s="15" t="s">
        <v>164</v>
      </c>
      <c r="D51" s="90" t="s">
        <v>227</v>
      </c>
      <c r="E51" s="50" t="s">
        <v>228</v>
      </c>
      <c r="F51" s="46"/>
      <c r="G51" s="46"/>
    </row>
    <row r="52" spans="2:7" x14ac:dyDescent="0.35">
      <c r="B52" s="15">
        <v>49</v>
      </c>
      <c r="C52" s="15" t="s">
        <v>164</v>
      </c>
      <c r="D52" s="90" t="s">
        <v>229</v>
      </c>
      <c r="E52" s="50" t="s">
        <v>230</v>
      </c>
      <c r="F52" s="46"/>
      <c r="G52" s="46"/>
    </row>
    <row r="53" spans="2:7" x14ac:dyDescent="0.35">
      <c r="B53" s="15">
        <v>50</v>
      </c>
      <c r="C53" s="15" t="s">
        <v>164</v>
      </c>
      <c r="D53" s="90" t="s">
        <v>231</v>
      </c>
      <c r="E53" s="50" t="s">
        <v>232</v>
      </c>
      <c r="F53" s="46"/>
      <c r="G53" s="46"/>
    </row>
    <row r="54" spans="2:7" x14ac:dyDescent="0.35">
      <c r="B54" s="15">
        <v>51</v>
      </c>
      <c r="C54" s="15" t="s">
        <v>164</v>
      </c>
      <c r="D54" s="90" t="s">
        <v>233</v>
      </c>
      <c r="E54" s="50" t="s">
        <v>234</v>
      </c>
      <c r="F54" s="46"/>
      <c r="G54" s="46"/>
    </row>
    <row r="55" spans="2:7" x14ac:dyDescent="0.35">
      <c r="B55" s="15">
        <v>52</v>
      </c>
      <c r="C55" s="15" t="s">
        <v>164</v>
      </c>
      <c r="D55" s="90" t="s">
        <v>233</v>
      </c>
      <c r="E55" s="50" t="s">
        <v>235</v>
      </c>
      <c r="F55" s="46"/>
      <c r="G55" s="46"/>
    </row>
    <row r="56" spans="2:7" x14ac:dyDescent="0.35">
      <c r="B56" s="15">
        <v>53</v>
      </c>
      <c r="C56" s="15" t="s">
        <v>164</v>
      </c>
      <c r="D56" s="90" t="s">
        <v>236</v>
      </c>
      <c r="E56" s="50" t="s">
        <v>237</v>
      </c>
      <c r="F56" s="46"/>
      <c r="G56" s="46"/>
    </row>
    <row r="57" spans="2:7" x14ac:dyDescent="0.35">
      <c r="B57" s="15">
        <v>54</v>
      </c>
      <c r="C57" s="15" t="s">
        <v>164</v>
      </c>
      <c r="D57" s="90" t="s">
        <v>11</v>
      </c>
      <c r="E57" s="50" t="s">
        <v>238</v>
      </c>
      <c r="F57" s="46"/>
      <c r="G57" s="46"/>
    </row>
    <row r="58" spans="2:7" x14ac:dyDescent="0.35">
      <c r="B58" s="15">
        <v>55</v>
      </c>
      <c r="C58" s="15" t="s">
        <v>164</v>
      </c>
      <c r="D58" s="90" t="s">
        <v>11</v>
      </c>
      <c r="E58" s="50" t="s">
        <v>239</v>
      </c>
      <c r="F58" s="46"/>
      <c r="G58" s="46"/>
    </row>
    <row r="59" spans="2:7" x14ac:dyDescent="0.35">
      <c r="B59" s="15">
        <v>56</v>
      </c>
      <c r="C59" s="15" t="s">
        <v>164</v>
      </c>
      <c r="D59" s="90" t="s">
        <v>11</v>
      </c>
      <c r="E59" s="50" t="s">
        <v>240</v>
      </c>
      <c r="F59" s="46"/>
      <c r="G59" s="46"/>
    </row>
    <row r="60" spans="2:7" x14ac:dyDescent="0.35">
      <c r="B60" s="15">
        <v>56</v>
      </c>
      <c r="C60" s="15" t="s">
        <v>164</v>
      </c>
      <c r="D60" s="50" t="s">
        <v>11</v>
      </c>
      <c r="E60" s="91" t="s">
        <v>241</v>
      </c>
      <c r="F60" s="46"/>
      <c r="G60" s="46"/>
    </row>
    <row r="61" spans="2:7" x14ac:dyDescent="0.35">
      <c r="B61" s="15">
        <v>57</v>
      </c>
      <c r="C61" s="15" t="s">
        <v>164</v>
      </c>
      <c r="D61" s="50" t="s">
        <v>11</v>
      </c>
      <c r="E61" s="50" t="s">
        <v>242</v>
      </c>
      <c r="F61" s="46"/>
      <c r="G61" s="46"/>
    </row>
    <row r="62" spans="2:7" x14ac:dyDescent="0.35">
      <c r="B62" s="15">
        <v>58</v>
      </c>
      <c r="C62" s="15" t="s">
        <v>164</v>
      </c>
      <c r="D62" s="50" t="s">
        <v>11</v>
      </c>
      <c r="E62" s="50" t="s">
        <v>243</v>
      </c>
      <c r="F62" s="46"/>
      <c r="G62" s="46"/>
    </row>
    <row r="63" spans="2:7" x14ac:dyDescent="0.35">
      <c r="B63" s="15">
        <v>59</v>
      </c>
      <c r="C63" s="15" t="s">
        <v>164</v>
      </c>
      <c r="D63" s="90" t="s">
        <v>244</v>
      </c>
      <c r="E63" s="50" t="s">
        <v>245</v>
      </c>
      <c r="F63" s="46"/>
      <c r="G63" s="46"/>
    </row>
    <row r="64" spans="2:7" x14ac:dyDescent="0.35">
      <c r="B64" s="15">
        <v>60</v>
      </c>
      <c r="C64" s="15" t="s">
        <v>164</v>
      </c>
      <c r="D64" s="90" t="s">
        <v>46</v>
      </c>
      <c r="E64" s="50" t="s">
        <v>246</v>
      </c>
      <c r="F64" s="46"/>
      <c r="G64" s="46"/>
    </row>
    <row r="65" spans="2:7" x14ac:dyDescent="0.35">
      <c r="B65" s="15">
        <v>61</v>
      </c>
      <c r="C65" s="15" t="s">
        <v>164</v>
      </c>
      <c r="D65" s="90" t="s">
        <v>247</v>
      </c>
      <c r="E65" s="50" t="s">
        <v>248</v>
      </c>
      <c r="F65" s="46"/>
      <c r="G65" s="46"/>
    </row>
    <row r="66" spans="2:7" x14ac:dyDescent="0.35">
      <c r="B66" s="15">
        <v>62</v>
      </c>
      <c r="C66" s="15" t="s">
        <v>164</v>
      </c>
      <c r="D66" s="90" t="s">
        <v>249</v>
      </c>
      <c r="E66" s="50" t="s">
        <v>250</v>
      </c>
      <c r="F66" s="46"/>
      <c r="G66" s="46"/>
    </row>
    <row r="67" spans="2:7" x14ac:dyDescent="0.35">
      <c r="B67" s="15">
        <v>63</v>
      </c>
      <c r="C67" s="15" t="s">
        <v>164</v>
      </c>
      <c r="D67" s="90" t="s">
        <v>251</v>
      </c>
      <c r="E67" s="50" t="s">
        <v>252</v>
      </c>
      <c r="F67" s="46"/>
      <c r="G67" s="46"/>
    </row>
    <row r="68" spans="2:7" x14ac:dyDescent="0.35">
      <c r="B68" s="15">
        <v>64</v>
      </c>
      <c r="C68" s="15" t="s">
        <v>164</v>
      </c>
      <c r="D68" s="90" t="s">
        <v>253</v>
      </c>
      <c r="E68" s="50" t="s">
        <v>254</v>
      </c>
      <c r="F68" s="46"/>
      <c r="G68" s="46"/>
    </row>
    <row r="69" spans="2:7" x14ac:dyDescent="0.35">
      <c r="B69" s="15">
        <v>65</v>
      </c>
      <c r="C69" s="15" t="s">
        <v>164</v>
      </c>
      <c r="D69" s="90" t="s">
        <v>255</v>
      </c>
      <c r="E69" s="50" t="s">
        <v>256</v>
      </c>
      <c r="F69" s="46"/>
      <c r="G69" s="46"/>
    </row>
    <row r="70" spans="2:7" x14ac:dyDescent="0.35">
      <c r="B70" s="15">
        <v>66</v>
      </c>
      <c r="C70" s="15" t="s">
        <v>164</v>
      </c>
      <c r="D70" s="90" t="s">
        <v>257</v>
      </c>
      <c r="E70" s="50" t="s">
        <v>258</v>
      </c>
      <c r="F70" s="46"/>
      <c r="G70" s="46"/>
    </row>
    <row r="71" spans="2:7" x14ac:dyDescent="0.35">
      <c r="B71" s="15">
        <v>67</v>
      </c>
      <c r="C71" s="15" t="s">
        <v>164</v>
      </c>
      <c r="D71" s="90" t="s">
        <v>259</v>
      </c>
      <c r="E71" s="50" t="s">
        <v>260</v>
      </c>
      <c r="F71" s="46"/>
      <c r="G71" s="46"/>
    </row>
    <row r="72" spans="2:7" x14ac:dyDescent="0.35">
      <c r="B72" s="15">
        <v>68</v>
      </c>
      <c r="C72" s="15" t="s">
        <v>164</v>
      </c>
      <c r="D72" s="90" t="s">
        <v>259</v>
      </c>
      <c r="E72" s="50" t="s">
        <v>261</v>
      </c>
      <c r="F72" s="46"/>
      <c r="G72" s="46"/>
    </row>
    <row r="73" spans="2:7" x14ac:dyDescent="0.35">
      <c r="B73" s="15">
        <v>69</v>
      </c>
      <c r="C73" s="15" t="s">
        <v>164</v>
      </c>
      <c r="D73" s="90" t="s">
        <v>259</v>
      </c>
      <c r="E73" s="50" t="s">
        <v>262</v>
      </c>
      <c r="F73" s="46"/>
      <c r="G73" s="46"/>
    </row>
    <row r="74" spans="2:7" x14ac:dyDescent="0.35">
      <c r="B74" s="15">
        <v>70</v>
      </c>
      <c r="C74" s="15" t="s">
        <v>164</v>
      </c>
      <c r="D74" s="90" t="s">
        <v>259</v>
      </c>
      <c r="E74" s="91" t="s">
        <v>263</v>
      </c>
      <c r="F74" s="46"/>
      <c r="G74" s="46"/>
    </row>
    <row r="75" spans="2:7" x14ac:dyDescent="0.35">
      <c r="B75" s="15">
        <v>71</v>
      </c>
      <c r="C75" s="15" t="s">
        <v>164</v>
      </c>
      <c r="D75" s="90" t="s">
        <v>259</v>
      </c>
      <c r="E75" s="91" t="s">
        <v>264</v>
      </c>
      <c r="F75" s="46"/>
      <c r="G75" s="46"/>
    </row>
    <row r="76" spans="2:7" x14ac:dyDescent="0.35">
      <c r="B76" s="15">
        <v>72</v>
      </c>
      <c r="C76" s="15" t="s">
        <v>164</v>
      </c>
      <c r="D76" s="90" t="s">
        <v>259</v>
      </c>
      <c r="E76" s="91" t="s">
        <v>265</v>
      </c>
      <c r="F76" s="46"/>
      <c r="G76" s="46"/>
    </row>
    <row r="77" spans="2:7" x14ac:dyDescent="0.35">
      <c r="B77" s="15">
        <v>73</v>
      </c>
      <c r="C77" s="15" t="s">
        <v>164</v>
      </c>
      <c r="D77" s="90" t="s">
        <v>266</v>
      </c>
      <c r="E77" s="50" t="s">
        <v>267</v>
      </c>
      <c r="F77" s="46"/>
      <c r="G77" s="46"/>
    </row>
    <row r="78" spans="2:7" x14ac:dyDescent="0.35">
      <c r="B78" s="15">
        <v>74</v>
      </c>
      <c r="C78" s="15" t="s">
        <v>164</v>
      </c>
      <c r="D78" s="90" t="s">
        <v>266</v>
      </c>
      <c r="E78" s="50" t="s">
        <v>35</v>
      </c>
      <c r="F78" s="46"/>
      <c r="G78" s="46"/>
    </row>
    <row r="79" spans="2:7" x14ac:dyDescent="0.35">
      <c r="B79" s="15">
        <v>75</v>
      </c>
      <c r="C79" s="15" t="s">
        <v>164</v>
      </c>
      <c r="D79" s="90" t="s">
        <v>266</v>
      </c>
      <c r="E79" s="50" t="s">
        <v>27</v>
      </c>
      <c r="F79" s="46"/>
      <c r="G79" s="46"/>
    </row>
    <row r="80" spans="2:7" x14ac:dyDescent="0.35">
      <c r="B80" s="15">
        <v>76</v>
      </c>
      <c r="C80" s="15" t="s">
        <v>164</v>
      </c>
      <c r="D80" s="90" t="s">
        <v>268</v>
      </c>
      <c r="E80" s="50" t="s">
        <v>269</v>
      </c>
      <c r="F80" s="46"/>
      <c r="G80" s="46"/>
    </row>
    <row r="81" spans="2:7" x14ac:dyDescent="0.35">
      <c r="B81" s="15">
        <v>77</v>
      </c>
      <c r="C81" s="15" t="s">
        <v>164</v>
      </c>
      <c r="D81" s="90" t="s">
        <v>270</v>
      </c>
      <c r="E81" s="50" t="s">
        <v>271</v>
      </c>
      <c r="F81" s="46"/>
      <c r="G81" s="46"/>
    </row>
    <row r="82" spans="2:7" x14ac:dyDescent="0.35">
      <c r="B82" s="15">
        <v>78</v>
      </c>
      <c r="C82" s="15" t="s">
        <v>164</v>
      </c>
      <c r="D82" s="90" t="s">
        <v>272</v>
      </c>
      <c r="E82" s="50" t="s">
        <v>273</v>
      </c>
      <c r="F82" s="46"/>
      <c r="G82" s="46"/>
    </row>
    <row r="83" spans="2:7" x14ac:dyDescent="0.35">
      <c r="B83" s="15">
        <v>79</v>
      </c>
      <c r="C83" s="15" t="s">
        <v>164</v>
      </c>
      <c r="D83" s="90" t="s">
        <v>272</v>
      </c>
      <c r="E83" s="91" t="s">
        <v>274</v>
      </c>
      <c r="F83" s="46"/>
      <c r="G83" s="46"/>
    </row>
    <row r="84" spans="2:7" x14ac:dyDescent="0.35">
      <c r="B84" s="15">
        <v>80</v>
      </c>
      <c r="C84" s="15" t="s">
        <v>164</v>
      </c>
      <c r="D84" s="90" t="s">
        <v>272</v>
      </c>
      <c r="E84" s="50" t="s">
        <v>275</v>
      </c>
      <c r="F84" s="46"/>
      <c r="G84" s="46"/>
    </row>
    <row r="85" spans="2:7" x14ac:dyDescent="0.35">
      <c r="B85" s="15">
        <v>81</v>
      </c>
      <c r="C85" s="15" t="s">
        <v>164</v>
      </c>
      <c r="D85" s="90" t="s">
        <v>276</v>
      </c>
      <c r="E85" s="50" t="s">
        <v>277</v>
      </c>
      <c r="F85" s="46"/>
      <c r="G85" s="46"/>
    </row>
    <row r="86" spans="2:7" x14ac:dyDescent="0.35">
      <c r="B86" s="15">
        <v>82</v>
      </c>
      <c r="C86" s="15" t="s">
        <v>164</v>
      </c>
      <c r="D86" s="90" t="s">
        <v>278</v>
      </c>
      <c r="E86" s="50" t="s">
        <v>279</v>
      </c>
      <c r="F86" s="46"/>
      <c r="G86" s="46"/>
    </row>
    <row r="87" spans="2:7" x14ac:dyDescent="0.35">
      <c r="B87" s="15">
        <v>83</v>
      </c>
      <c r="C87" s="15" t="s">
        <v>164</v>
      </c>
      <c r="D87" s="90" t="s">
        <v>280</v>
      </c>
      <c r="E87" s="50" t="s">
        <v>281</v>
      </c>
      <c r="F87" s="46"/>
      <c r="G87" s="46"/>
    </row>
    <row r="88" spans="2:7" x14ac:dyDescent="0.35">
      <c r="B88" s="15">
        <v>84</v>
      </c>
      <c r="C88" s="15" t="s">
        <v>164</v>
      </c>
      <c r="D88" s="90" t="s">
        <v>280</v>
      </c>
      <c r="E88" s="50" t="s">
        <v>282</v>
      </c>
      <c r="F88" s="46"/>
      <c r="G88" s="46"/>
    </row>
    <row r="89" spans="2:7" x14ac:dyDescent="0.35">
      <c r="B89" s="15">
        <v>85</v>
      </c>
      <c r="C89" s="15" t="s">
        <v>164</v>
      </c>
      <c r="D89" s="90" t="s">
        <v>280</v>
      </c>
      <c r="E89" s="91" t="s">
        <v>283</v>
      </c>
      <c r="F89" s="46"/>
      <c r="G89" s="46"/>
    </row>
    <row r="90" spans="2:7" x14ac:dyDescent="0.35">
      <c r="B90" s="15">
        <v>86</v>
      </c>
      <c r="C90" s="15" t="s">
        <v>164</v>
      </c>
      <c r="D90" s="90" t="s">
        <v>284</v>
      </c>
      <c r="E90" s="50" t="s">
        <v>285</v>
      </c>
      <c r="F90" s="46"/>
      <c r="G90" s="46"/>
    </row>
    <row r="91" spans="2:7" x14ac:dyDescent="0.35">
      <c r="B91" s="15">
        <v>87</v>
      </c>
      <c r="C91" s="15" t="s">
        <v>164</v>
      </c>
      <c r="D91" s="90" t="s">
        <v>286</v>
      </c>
      <c r="E91" s="50" t="s">
        <v>287</v>
      </c>
      <c r="F91" s="46"/>
      <c r="G91" s="46"/>
    </row>
    <row r="92" spans="2:7" x14ac:dyDescent="0.35">
      <c r="B92" s="15">
        <v>88</v>
      </c>
      <c r="C92" s="15" t="s">
        <v>164</v>
      </c>
      <c r="D92" s="90" t="s">
        <v>288</v>
      </c>
      <c r="E92" s="50" t="s">
        <v>289</v>
      </c>
      <c r="F92" s="46"/>
      <c r="G92" s="46"/>
    </row>
    <row r="93" spans="2:7" x14ac:dyDescent="0.35">
      <c r="B93" s="15">
        <v>89</v>
      </c>
      <c r="C93" s="15" t="s">
        <v>164</v>
      </c>
      <c r="D93" s="90" t="s">
        <v>290</v>
      </c>
      <c r="E93" s="50" t="s">
        <v>291</v>
      </c>
      <c r="F93" s="46"/>
      <c r="G93" s="46"/>
    </row>
    <row r="94" spans="2:7" x14ac:dyDescent="0.35">
      <c r="B94" s="15">
        <v>90</v>
      </c>
      <c r="C94" s="15" t="s">
        <v>164</v>
      </c>
      <c r="D94" s="90" t="s">
        <v>292</v>
      </c>
      <c r="E94" s="91" t="s">
        <v>293</v>
      </c>
      <c r="F94" s="46"/>
      <c r="G94" s="46"/>
    </row>
    <row r="95" spans="2:7" x14ac:dyDescent="0.35">
      <c r="B95" s="15">
        <v>91</v>
      </c>
      <c r="C95" s="15" t="s">
        <v>164</v>
      </c>
      <c r="D95" s="90" t="s">
        <v>294</v>
      </c>
      <c r="E95" s="91" t="s">
        <v>295</v>
      </c>
      <c r="F95" s="46"/>
      <c r="G95" s="46"/>
    </row>
    <row r="96" spans="2:7" x14ac:dyDescent="0.35">
      <c r="B96" s="15">
        <v>92</v>
      </c>
      <c r="C96" s="15" t="s">
        <v>164</v>
      </c>
      <c r="D96" s="90" t="s">
        <v>294</v>
      </c>
      <c r="E96" s="50" t="s">
        <v>296</v>
      </c>
      <c r="F96" s="46"/>
      <c r="G96" s="46"/>
    </row>
    <row r="97" spans="2:7" x14ac:dyDescent="0.35">
      <c r="B97" s="15">
        <v>93</v>
      </c>
      <c r="C97" s="15" t="s">
        <v>164</v>
      </c>
      <c r="D97" s="90" t="s">
        <v>294</v>
      </c>
      <c r="E97" s="50" t="s">
        <v>297</v>
      </c>
      <c r="F97" s="46"/>
      <c r="G97" s="46"/>
    </row>
    <row r="98" spans="2:7" x14ac:dyDescent="0.35">
      <c r="B98" s="15">
        <v>94</v>
      </c>
      <c r="C98" s="15" t="s">
        <v>164</v>
      </c>
      <c r="D98" s="90" t="s">
        <v>294</v>
      </c>
      <c r="E98" s="91" t="s">
        <v>298</v>
      </c>
      <c r="F98" s="46"/>
      <c r="G98" s="46"/>
    </row>
    <row r="99" spans="2:7" x14ac:dyDescent="0.35">
      <c r="B99" s="15">
        <v>95</v>
      </c>
      <c r="C99" s="15" t="s">
        <v>164</v>
      </c>
      <c r="D99" s="90" t="s">
        <v>294</v>
      </c>
      <c r="E99" s="91" t="s">
        <v>299</v>
      </c>
      <c r="F99" s="46"/>
      <c r="G99" s="46"/>
    </row>
    <row r="100" spans="2:7" x14ac:dyDescent="0.35">
      <c r="B100" s="15">
        <v>96</v>
      </c>
      <c r="C100" s="15" t="s">
        <v>164</v>
      </c>
      <c r="D100" s="90" t="s">
        <v>294</v>
      </c>
      <c r="E100" s="91" t="s">
        <v>300</v>
      </c>
      <c r="F100" s="46"/>
      <c r="G100" s="46"/>
    </row>
    <row r="101" spans="2:7" x14ac:dyDescent="0.35">
      <c r="B101" s="15">
        <v>97</v>
      </c>
      <c r="C101" s="15" t="s">
        <v>164</v>
      </c>
      <c r="D101" s="90" t="s">
        <v>294</v>
      </c>
      <c r="E101" s="91" t="s">
        <v>301</v>
      </c>
      <c r="F101" s="46"/>
      <c r="G101" s="46"/>
    </row>
    <row r="102" spans="2:7" x14ac:dyDescent="0.35">
      <c r="B102" s="15">
        <v>98</v>
      </c>
      <c r="C102" s="15" t="s">
        <v>164</v>
      </c>
      <c r="D102" s="90" t="s">
        <v>294</v>
      </c>
      <c r="E102" s="91" t="s">
        <v>302</v>
      </c>
      <c r="F102" s="46"/>
      <c r="G102" s="46"/>
    </row>
    <row r="103" spans="2:7" x14ac:dyDescent="0.35">
      <c r="B103" s="15">
        <v>99</v>
      </c>
      <c r="C103" s="15" t="s">
        <v>164</v>
      </c>
      <c r="D103" s="90" t="s">
        <v>294</v>
      </c>
      <c r="E103" s="91" t="s">
        <v>303</v>
      </c>
      <c r="F103" s="46"/>
      <c r="G103" s="46"/>
    </row>
    <row r="104" spans="2:7" x14ac:dyDescent="0.35">
      <c r="B104" s="15">
        <v>100</v>
      </c>
      <c r="C104" s="15" t="s">
        <v>164</v>
      </c>
      <c r="D104" s="90" t="s">
        <v>294</v>
      </c>
      <c r="E104" s="91" t="s">
        <v>304</v>
      </c>
      <c r="F104" s="46"/>
      <c r="G104" s="46"/>
    </row>
    <row r="105" spans="2:7" x14ac:dyDescent="0.35">
      <c r="B105" s="15">
        <v>101</v>
      </c>
      <c r="C105" s="15" t="s">
        <v>164</v>
      </c>
      <c r="D105" s="90" t="s">
        <v>294</v>
      </c>
      <c r="E105" s="50" t="s">
        <v>305</v>
      </c>
      <c r="F105" s="46"/>
      <c r="G105" s="46"/>
    </row>
    <row r="106" spans="2:7" x14ac:dyDescent="0.35">
      <c r="B106" s="15">
        <v>102</v>
      </c>
      <c r="C106" s="15" t="s">
        <v>164</v>
      </c>
      <c r="D106" s="50" t="s">
        <v>294</v>
      </c>
      <c r="E106" s="50" t="s">
        <v>306</v>
      </c>
      <c r="F106" s="46"/>
      <c r="G106" s="46"/>
    </row>
    <row r="107" spans="2:7" x14ac:dyDescent="0.35">
      <c r="B107" s="15">
        <v>103</v>
      </c>
      <c r="C107" s="15" t="s">
        <v>164</v>
      </c>
      <c r="D107" s="90" t="s">
        <v>307</v>
      </c>
      <c r="E107" s="50" t="s">
        <v>308</v>
      </c>
      <c r="F107" s="46"/>
      <c r="G107" s="46"/>
    </row>
    <row r="108" spans="2:7" x14ac:dyDescent="0.35">
      <c r="B108" s="15">
        <v>104</v>
      </c>
      <c r="C108" s="15" t="s">
        <v>164</v>
      </c>
      <c r="D108" s="90" t="s">
        <v>309</v>
      </c>
      <c r="E108" s="50" t="s">
        <v>310</v>
      </c>
      <c r="F108" s="46"/>
      <c r="G108" s="46"/>
    </row>
    <row r="109" spans="2:7" x14ac:dyDescent="0.35">
      <c r="B109" s="15">
        <v>105</v>
      </c>
      <c r="C109" s="15" t="s">
        <v>164</v>
      </c>
      <c r="D109" s="90" t="s">
        <v>309</v>
      </c>
      <c r="E109" s="50" t="s">
        <v>311</v>
      </c>
      <c r="F109" s="46"/>
      <c r="G109" s="46"/>
    </row>
    <row r="110" spans="2:7" x14ac:dyDescent="0.35">
      <c r="B110" s="15">
        <v>106</v>
      </c>
      <c r="C110" s="15" t="s">
        <v>164</v>
      </c>
      <c r="D110" s="90" t="s">
        <v>312</v>
      </c>
      <c r="E110" s="50" t="s">
        <v>313</v>
      </c>
      <c r="F110" s="46"/>
      <c r="G110" s="46"/>
    </row>
    <row r="111" spans="2:7" x14ac:dyDescent="0.35">
      <c r="B111" s="15">
        <v>107</v>
      </c>
      <c r="C111" s="15" t="s">
        <v>164</v>
      </c>
      <c r="D111" s="90" t="s">
        <v>314</v>
      </c>
      <c r="E111" s="91" t="s">
        <v>315</v>
      </c>
      <c r="F111" s="46"/>
      <c r="G111" s="46"/>
    </row>
    <row r="112" spans="2:7" x14ac:dyDescent="0.35">
      <c r="B112" s="46">
        <v>108</v>
      </c>
      <c r="C112" s="15" t="s">
        <v>164</v>
      </c>
      <c r="D112" s="90" t="s">
        <v>316</v>
      </c>
      <c r="E112" s="50" t="s">
        <v>317</v>
      </c>
      <c r="F112" s="46"/>
      <c r="G112" s="46"/>
    </row>
    <row r="113" spans="2:7" x14ac:dyDescent="0.35">
      <c r="B113" s="46">
        <v>109</v>
      </c>
      <c r="C113" s="15" t="s">
        <v>164</v>
      </c>
      <c r="D113" s="90" t="s">
        <v>316</v>
      </c>
      <c r="E113" s="50" t="s">
        <v>318</v>
      </c>
      <c r="F113" s="46"/>
      <c r="G113" s="46"/>
    </row>
    <row r="114" spans="2:7" x14ac:dyDescent="0.35">
      <c r="B114" s="46">
        <v>110</v>
      </c>
      <c r="C114" s="15" t="s">
        <v>164</v>
      </c>
      <c r="D114" s="90" t="s">
        <v>316</v>
      </c>
      <c r="E114" s="50" t="s">
        <v>319</v>
      </c>
      <c r="F114" s="46"/>
      <c r="G114" s="46"/>
    </row>
    <row r="115" spans="2:7" x14ac:dyDescent="0.35">
      <c r="B115" s="46">
        <v>111</v>
      </c>
      <c r="C115" s="15" t="s">
        <v>164</v>
      </c>
      <c r="D115" s="90" t="s">
        <v>316</v>
      </c>
      <c r="E115" s="50" t="s">
        <v>320</v>
      </c>
      <c r="F115" s="46"/>
      <c r="G115" s="46"/>
    </row>
  </sheetData>
  <mergeCells count="5">
    <mergeCell ref="B2:B3"/>
    <mergeCell ref="C2:C3"/>
    <mergeCell ref="D2:D3"/>
    <mergeCell ref="E2:E3"/>
    <mergeCell ref="G2:G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F20"/>
  <sheetViews>
    <sheetView tabSelected="1" topLeftCell="A19" workbookViewId="0">
      <selection activeCell="A20" sqref="A20:XFD20"/>
    </sheetView>
  </sheetViews>
  <sheetFormatPr defaultRowHeight="14.5" x14ac:dyDescent="0.35"/>
  <cols>
    <col min="2" max="2" width="2.81640625" bestFit="1" customWidth="1"/>
    <col min="3" max="3" width="116.1796875" bestFit="1" customWidth="1"/>
    <col min="4" max="4" width="67.26953125" bestFit="1" customWidth="1"/>
    <col min="5" max="5" width="46.81640625" bestFit="1" customWidth="1"/>
    <col min="6" max="6" width="13.26953125" bestFit="1" customWidth="1"/>
  </cols>
  <sheetData>
    <row r="2" spans="2:6" x14ac:dyDescent="0.35">
      <c r="B2" s="130" t="s">
        <v>321</v>
      </c>
      <c r="C2" s="130" t="s">
        <v>322</v>
      </c>
      <c r="D2" s="130" t="s">
        <v>323</v>
      </c>
      <c r="E2" s="92" t="s">
        <v>161</v>
      </c>
      <c r="F2" s="130" t="s">
        <v>162</v>
      </c>
    </row>
    <row r="3" spans="2:6" x14ac:dyDescent="0.35">
      <c r="B3" s="130"/>
      <c r="C3" s="130"/>
      <c r="D3" s="130"/>
      <c r="E3" s="92" t="s">
        <v>163</v>
      </c>
      <c r="F3" s="130"/>
    </row>
    <row r="4" spans="2:6" x14ac:dyDescent="0.35">
      <c r="B4" s="15">
        <v>1</v>
      </c>
      <c r="C4" s="50" t="s">
        <v>324</v>
      </c>
      <c r="D4" s="50" t="s">
        <v>325</v>
      </c>
      <c r="E4" s="93"/>
      <c r="F4" s="50"/>
    </row>
    <row r="5" spans="2:6" x14ac:dyDescent="0.35">
      <c r="B5" s="15">
        <v>2</v>
      </c>
      <c r="C5" s="50" t="s">
        <v>326</v>
      </c>
      <c r="D5" s="50" t="s">
        <v>327</v>
      </c>
      <c r="E5" s="50"/>
      <c r="F5" s="50"/>
    </row>
    <row r="6" spans="2:6" x14ac:dyDescent="0.35">
      <c r="B6" s="15">
        <v>3</v>
      </c>
      <c r="C6" s="50" t="s">
        <v>328</v>
      </c>
      <c r="D6" s="50" t="s">
        <v>329</v>
      </c>
      <c r="E6" s="50"/>
      <c r="F6" s="50"/>
    </row>
    <row r="7" spans="2:6" x14ac:dyDescent="0.35">
      <c r="B7" s="15">
        <v>4</v>
      </c>
      <c r="C7" s="50" t="s">
        <v>330</v>
      </c>
      <c r="D7" s="50" t="s">
        <v>331</v>
      </c>
      <c r="E7" s="50"/>
      <c r="F7" s="50"/>
    </row>
    <row r="8" spans="2:6" x14ac:dyDescent="0.35">
      <c r="B8" s="15">
        <v>5</v>
      </c>
      <c r="C8" s="50" t="s">
        <v>332</v>
      </c>
      <c r="D8" s="50" t="s">
        <v>333</v>
      </c>
      <c r="E8" s="50"/>
      <c r="F8" s="50"/>
    </row>
    <row r="9" spans="2:6" x14ac:dyDescent="0.35">
      <c r="B9" s="15">
        <v>6</v>
      </c>
      <c r="C9" s="50" t="s">
        <v>334</v>
      </c>
      <c r="D9" s="50" t="s">
        <v>335</v>
      </c>
      <c r="E9" s="50"/>
      <c r="F9" s="50"/>
    </row>
    <row r="10" spans="2:6" x14ac:dyDescent="0.35">
      <c r="B10" s="15">
        <v>7</v>
      </c>
      <c r="C10" s="50" t="s">
        <v>336</v>
      </c>
      <c r="D10" s="50" t="s">
        <v>337</v>
      </c>
      <c r="E10" s="50"/>
      <c r="F10" s="50"/>
    </row>
    <row r="11" spans="2:6" x14ac:dyDescent="0.35">
      <c r="B11" s="15">
        <v>8</v>
      </c>
      <c r="C11" s="50" t="s">
        <v>338</v>
      </c>
      <c r="D11" s="50" t="s">
        <v>339</v>
      </c>
      <c r="E11" s="50"/>
      <c r="F11" s="50"/>
    </row>
    <row r="12" spans="2:6" x14ac:dyDescent="0.35">
      <c r="B12" s="15">
        <v>9</v>
      </c>
      <c r="C12" s="50" t="s">
        <v>340</v>
      </c>
      <c r="D12" s="50" t="s">
        <v>341</v>
      </c>
      <c r="E12" s="50"/>
      <c r="F12" s="50"/>
    </row>
    <row r="13" spans="2:6" x14ac:dyDescent="0.35">
      <c r="B13" s="15">
        <v>10</v>
      </c>
      <c r="C13" s="50" t="s">
        <v>342</v>
      </c>
      <c r="D13" s="50" t="s">
        <v>343</v>
      </c>
      <c r="E13" s="50"/>
      <c r="F13" s="50"/>
    </row>
    <row r="14" spans="2:6" x14ac:dyDescent="0.35">
      <c r="B14" s="15">
        <v>11</v>
      </c>
      <c r="C14" s="50" t="s">
        <v>344</v>
      </c>
      <c r="D14" s="50" t="s">
        <v>345</v>
      </c>
      <c r="E14" s="50"/>
      <c r="F14" s="50"/>
    </row>
    <row r="15" spans="2:6" x14ac:dyDescent="0.35">
      <c r="B15" s="15">
        <v>12</v>
      </c>
      <c r="C15" s="50" t="s">
        <v>346</v>
      </c>
      <c r="D15" s="50" t="s">
        <v>347</v>
      </c>
      <c r="E15" s="50"/>
      <c r="F15" s="50"/>
    </row>
    <row r="16" spans="2:6" x14ac:dyDescent="0.35">
      <c r="B16" s="15">
        <v>13</v>
      </c>
      <c r="C16" s="50" t="s">
        <v>348</v>
      </c>
      <c r="D16" s="50" t="s">
        <v>349</v>
      </c>
      <c r="E16" s="50"/>
      <c r="F16" s="50"/>
    </row>
    <row r="17" spans="2:6" x14ac:dyDescent="0.35">
      <c r="B17" s="15">
        <v>14</v>
      </c>
      <c r="C17" s="50" t="s">
        <v>350</v>
      </c>
      <c r="D17" s="50" t="s">
        <v>351</v>
      </c>
      <c r="E17" s="50"/>
      <c r="F17" s="50"/>
    </row>
    <row r="18" spans="2:6" x14ac:dyDescent="0.35">
      <c r="B18" s="15">
        <v>15</v>
      </c>
      <c r="C18" s="50" t="s">
        <v>352</v>
      </c>
      <c r="D18" s="50" t="s">
        <v>329</v>
      </c>
      <c r="E18" s="50"/>
      <c r="F18" s="50"/>
    </row>
    <row r="19" spans="2:6" x14ac:dyDescent="0.35">
      <c r="B19" s="15">
        <v>16</v>
      </c>
      <c r="C19" s="50" t="s">
        <v>353</v>
      </c>
      <c r="D19" s="50" t="s">
        <v>354</v>
      </c>
      <c r="E19" s="50"/>
      <c r="F19" s="50"/>
    </row>
    <row r="20" spans="2:6" x14ac:dyDescent="0.35">
      <c r="B20" s="15">
        <v>17</v>
      </c>
      <c r="C20" s="50" t="s">
        <v>355</v>
      </c>
      <c r="D20" s="50" t="s">
        <v>356</v>
      </c>
      <c r="E20" s="50"/>
      <c r="F20" s="50"/>
    </row>
  </sheetData>
  <mergeCells count="4">
    <mergeCell ref="B2:B3"/>
    <mergeCell ref="C2:C3"/>
    <mergeCell ref="D2:D3"/>
    <mergeCell ref="F2:F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
  <sheetViews>
    <sheetView workbookViewId="0">
      <selection sqref="A1:A4"/>
    </sheetView>
  </sheetViews>
  <sheetFormatPr defaultRowHeight="14.5" x14ac:dyDescent="0.35"/>
  <cols>
    <col min="1" max="1" width="15.1796875" bestFit="1" customWidth="1"/>
  </cols>
  <sheetData>
    <row r="1" spans="1:1" x14ac:dyDescent="0.35">
      <c r="A1" t="s">
        <v>5</v>
      </c>
    </row>
    <row r="2" spans="1:1" x14ac:dyDescent="0.35">
      <c r="A2" t="s">
        <v>6</v>
      </c>
    </row>
    <row r="3" spans="1:1" x14ac:dyDescent="0.35">
      <c r="A3" t="s">
        <v>7</v>
      </c>
    </row>
    <row r="4" spans="1:1" x14ac:dyDescent="0.35">
      <c r="A4" t="s">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Hardware Requirement Details</vt:lpstr>
      <vt:lpstr>Infra-Planning</vt:lpstr>
      <vt:lpstr>Application Diagram</vt:lpstr>
      <vt:lpstr>Infra Diagram</vt:lpstr>
      <vt:lpstr>Dashboard</vt:lpstr>
      <vt:lpstr>Infra- Hardware-Software-Plat</vt:lpstr>
      <vt:lpstr>Information Security Checklist</vt:lpstr>
      <vt:lpstr>ITG Checklist</vt:lpstr>
      <vt:lpstr>Sheet1</vt:lpstr>
      <vt:lpstr>API </vt:lpstr>
      <vt:lpstr>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Rashed (Md Rashed Azad Chowdhury), IT Project</dc:creator>
  <cp:lastModifiedBy>Erman (Md. Erman Ali Sarkar), Associate Manager, IT Pr</cp:lastModifiedBy>
  <cp:lastPrinted>2020-03-19T08:20:39Z</cp:lastPrinted>
  <dcterms:created xsi:type="dcterms:W3CDTF">2020-01-02T12:34:10Z</dcterms:created>
  <dcterms:modified xsi:type="dcterms:W3CDTF">2025-07-14T04:25:18Z</dcterms:modified>
</cp:coreProperties>
</file>